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6_学校基本調査\R6年度調査\08-2_確定値_12月18日公表\04_部内レク\"/>
    </mc:Choice>
  </mc:AlternateContent>
  <xr:revisionPtr revIDLastSave="0" documentId="13_ncr:1_{0A5971BD-105D-4520-8B99-1C70255C276B}" xr6:coauthVersionLast="47" xr6:coauthVersionMax="47" xr10:uidLastSave="{00000000-0000-0000-0000-000000000000}"/>
  <bookViews>
    <workbookView xWindow="12825" yWindow="465" windowWidth="15645" windowHeight="14595" tabRatio="868" activeTab="4" xr2:uid="{00000000-000D-0000-FFFF-FFFF00000000}"/>
  </bookViews>
  <sheets>
    <sheet name="参考表１　在学者数の推移" sheetId="8" r:id="rId1"/>
    <sheet name="参考表２　進学率の推移" sheetId="9" r:id="rId2"/>
    <sheet name="参考表３　就職者県内・県外（高）" sheetId="21" r:id="rId3"/>
    <sheet name="参考表４・５　全国（卒後・中）" sheetId="19" r:id="rId4"/>
    <sheet name="参考表６-8　全国（卒後・高）" sheetId="22" r:id="rId5"/>
  </sheets>
  <externalReferences>
    <externalReference r:id="rId6"/>
  </externalReferences>
  <definedNames>
    <definedName name="__123Graph_A" localSheetId="2" hidden="1">#REF!</definedName>
    <definedName name="__123Graph_A" localSheetId="4" hidden="1">#REF!</definedName>
    <definedName name="__123Graph_A" hidden="1">#REF!</definedName>
    <definedName name="__123Graph_A学年別数" localSheetId="2" hidden="1">#REF!</definedName>
    <definedName name="__123Graph_A学年別数" localSheetId="4" hidden="1">#REF!</definedName>
    <definedName name="__123Graph_A学年別数" hidden="1">#REF!</definedName>
    <definedName name="__123Graph_A欠席小学" localSheetId="2" hidden="1">#REF!</definedName>
    <definedName name="__123Graph_A欠席小学" localSheetId="4" hidden="1">#REF!</definedName>
    <definedName name="__123Graph_A欠席小学" hidden="1">#REF!</definedName>
    <definedName name="__123Graph_A欠席中学" localSheetId="2" hidden="1">#REF!</definedName>
    <definedName name="__123Graph_A欠席中学" hidden="1">#REF!</definedName>
    <definedName name="__123Graph_A在学者数" localSheetId="2" hidden="1">#REF!</definedName>
    <definedName name="__123Graph_A在学者数" hidden="1">#REF!</definedName>
    <definedName name="__123Graph_A就職高校" localSheetId="2" hidden="1">#REF!</definedName>
    <definedName name="__123Graph_A就職高校" hidden="1">#REF!</definedName>
    <definedName name="__123Graph_A就職中学" localSheetId="2" hidden="1">#REF!</definedName>
    <definedName name="__123Graph_A就職中学" hidden="1">#REF!</definedName>
    <definedName name="__123Graph_A進学高校" localSheetId="2" hidden="1">#REF!</definedName>
    <definedName name="__123Graph_A進学高校" hidden="1">#REF!</definedName>
    <definedName name="__123Graph_A進学中学" localSheetId="2" hidden="1">#REF!</definedName>
    <definedName name="__123Graph_A進学中学" hidden="1">#REF!</definedName>
    <definedName name="__123Graph_B" localSheetId="2" hidden="1">#REF!</definedName>
    <definedName name="__123Graph_B" hidden="1">#REF!</definedName>
    <definedName name="__123Graph_B学年別数" localSheetId="2" hidden="1">#REF!</definedName>
    <definedName name="__123Graph_B学年別数" hidden="1">#REF!</definedName>
    <definedName name="__123Graph_B欠席小学" localSheetId="2" hidden="1">#REF!</definedName>
    <definedName name="__123Graph_B欠席小学" hidden="1">#REF!</definedName>
    <definedName name="__123Graph_B欠席中学" localSheetId="2" hidden="1">#REF!</definedName>
    <definedName name="__123Graph_B欠席中学" hidden="1">#REF!</definedName>
    <definedName name="__123Graph_B在学者数" localSheetId="2" hidden="1">#REF!</definedName>
    <definedName name="__123Graph_B在学者数" hidden="1">#REF!</definedName>
    <definedName name="__123Graph_B就職高校" localSheetId="2" hidden="1">#REF!</definedName>
    <definedName name="__123Graph_B就職高校" hidden="1">#REF!</definedName>
    <definedName name="__123Graph_B就職中学" localSheetId="2" hidden="1">#REF!</definedName>
    <definedName name="__123Graph_B就職中学" hidden="1">#REF!</definedName>
    <definedName name="__123Graph_B進学高校" localSheetId="2" hidden="1">#REF!</definedName>
    <definedName name="__123Graph_B進学高校" hidden="1">#REF!</definedName>
    <definedName name="__123Graph_B進学中学" localSheetId="2" hidden="1">#REF!</definedName>
    <definedName name="__123Graph_B進学中学" hidden="1">#REF!</definedName>
    <definedName name="__123Graph_C" localSheetId="2" hidden="1">#REF!</definedName>
    <definedName name="__123Graph_C" hidden="1">#REF!</definedName>
    <definedName name="__123Graph_C在学者数" localSheetId="2" hidden="1">#REF!</definedName>
    <definedName name="__123Graph_C在学者数" hidden="1">#REF!</definedName>
    <definedName name="__123Graph_C進学高校" localSheetId="2" hidden="1">#REF!</definedName>
    <definedName name="__123Graph_C進学高校" hidden="1">#REF!</definedName>
    <definedName name="__123Graph_C進学中学" localSheetId="2" hidden="1">#REF!</definedName>
    <definedName name="__123Graph_C進学中学" hidden="1">#REF!</definedName>
    <definedName name="__123Graph_D在学者数" localSheetId="2" hidden="1">#REF!</definedName>
    <definedName name="__123Graph_D在学者数" hidden="1">#REF!</definedName>
    <definedName name="__123Graph_X" localSheetId="2" hidden="1">#REF!</definedName>
    <definedName name="__123Graph_X" hidden="1">#REF!</definedName>
    <definedName name="__123Graph_X学年別数" localSheetId="2" hidden="1">#REF!</definedName>
    <definedName name="__123Graph_X学年別数" hidden="1">#REF!</definedName>
    <definedName name="__123Graph_X欠席小学" localSheetId="2" hidden="1">#REF!</definedName>
    <definedName name="__123Graph_X欠席小学" hidden="1">#REF!</definedName>
    <definedName name="__123Graph_X欠席中学" localSheetId="2" hidden="1">#REF!</definedName>
    <definedName name="__123Graph_X欠席中学" hidden="1">#REF!</definedName>
    <definedName name="__123Graph_X在学者数" localSheetId="2" hidden="1">#REF!</definedName>
    <definedName name="__123Graph_X在学者数" hidden="1">#REF!</definedName>
    <definedName name="__123Graph_X就職高校" localSheetId="2" hidden="1">#REF!</definedName>
    <definedName name="__123Graph_X就職高校" hidden="1">#REF!</definedName>
    <definedName name="__123Graph_X就職中学" localSheetId="2" hidden="1">#REF!</definedName>
    <definedName name="__123Graph_X就職中学" hidden="1">#REF!</definedName>
    <definedName name="__123Graph_X進学高校" localSheetId="2" hidden="1">#REF!</definedName>
    <definedName name="__123Graph_X進学高校" hidden="1">#REF!</definedName>
    <definedName name="__123Graph_X進学中学" localSheetId="2" hidden="1">#REF!</definedName>
    <definedName name="__123Graph_X進学中学" hidden="1">#REF!</definedName>
    <definedName name="＿123Graph_A" localSheetId="2" hidden="1">[1]基本グラ!#REF!</definedName>
    <definedName name="＿123Graph_A" hidden="1">[1]基本グラ!#REF!</definedName>
    <definedName name="＿123Graph_C" localSheetId="2" hidden="1">[1]基本グラ!#REF!</definedName>
    <definedName name="＿123Graph_C" hidden="1">[1]基本グラ!#REF!</definedName>
    <definedName name="_AMO_ContentDefinition_374926394" hidden="1">"'Partitions:5'"</definedName>
    <definedName name="_AMO_ContentDefinition_374926394.0" hidden="1">"'&lt;ContentDefinition name=""SASMain:MASTER.MST00300"" rsid=""374926394"" type=""Dataset"" format=""REPORTXML"" imgfmt=""ACTIVEX"" created=""07/08/2009 10:36:41"" modifed=""07/08/2009 10:36:41"" user=""yufumat"" apply=""False"" thread=""BACKGROUND"" css'"</definedName>
    <definedName name="_AMO_ContentDefinition_374926394.1" hidden="1">"'=""C:\Program Files\SAS\Shared Files\BIClientStyles\AMODefault.css"" range=""SASMain_MASTER_MST00300"" auto=""False"" rdc=""False"" mig=""False"" xTime=""00:00:00.0468864"" rTime=""00:01:12.8458368"" bgnew=""False"" nFmt=""False"" grphSet=""False'"</definedName>
    <definedName name="_AMO_ContentDefinition_374926394.2" hidden="1">"'"" imgY=""0"" imgX=""0""&gt;_x000D_
  &lt;files /&gt;_x000D_
  &lt;param n=""DisplayName"" v=""SASMain:MASTER.MST00300"" /&gt;_x000D_
  &lt;param n=""AMO_Version"" v=""2.1"" /&gt;_x000D_
  &lt;param n=""DataSourceType"" v=""SAS DATASET"" /&gt;_x000D_
  &lt;param n=""SASFilter"" v="""" /&gt;_x000D_
  &lt;param n=""OpenD'"</definedName>
    <definedName name="_AMO_ContentDefinition_374926394.3" hidden="1">"'ataInto"" v=""NewWorksheet"" /&gt;_x000D_
  &lt;param n=""MoreSheetsForRows"" v=""False"" /&gt;_x000D_
  &lt;param n=""ClassName"" v=""SAS.OfficeAddin.DataViewItem"" /&gt;_x000D_
  &lt;param n=""ServerName"" v=""SASMain"" /&gt;_x000D_
  &lt;param n=""DataSource"" v=""&amp;lt;SasDataSource Version=&amp;quot'"</definedName>
    <definedName name="_AMO_ContentDefinition_374926394.4" hidden="1">"';2.1&amp;quot; Type=&amp;quot;SAS.Servers.Dataset&amp;quot; Svr=&amp;quot;SASMain&amp;quot; Lib=&amp;quot;MASTER&amp;quot; UseLbls=&amp;quot;true&amp;quot; ColSelFlg=&amp;quot;0&amp;quot; Name=&amp;quot;MST00300&amp;quot; /&amp;gt;"" /&gt;_x000D_
&lt;/ContentDefinition&gt;'"</definedName>
    <definedName name="_AMO_ContentLocation_374926394__A1" hidden="1">"'Partitions:2'"</definedName>
    <definedName name="_AMO_ContentLocation_374926394__A1.0" hidden="1">"'&lt;ContentLocation path=""A1"" rsid=""374926394"" tag="""" fid=""0""&gt;&lt;param n=""VarSelStateFlag"" v=""0"" /&gt;&lt;param n=""VarCount"" v=""26"" /&gt;&lt;param n=""DataInfo"" v=""false"" /&gt;&lt;param n=""ObsColumn"" v=""true"" /&gt;&lt;param n=""DataRowCount"" v=""65536""'"</definedName>
    <definedName name="_AMO_ContentLocation_374926394__A1.1" hidden="1">"' /&gt;&lt;param n=""DataColCount"" v=""27"" /&gt;&lt;param n=""SASDataState"" v=""top"" /&gt;&lt;param n=""SASDataStart"" v=""1"" /&gt;&lt;param n=""SASDataEnd"" v=""65535"" /&gt;&lt;/ContentLocation&gt;'"</definedName>
    <definedName name="_AMO_XmlVersion" hidden="1">"'1'"</definedName>
    <definedName name="ap" localSheetId="2" hidden="1">[1]基本グラ!#REF!</definedName>
    <definedName name="ap" localSheetId="4" hidden="1">[1]基本グラ!#REF!</definedName>
    <definedName name="ap" hidden="1">[1]基本グラ!#REF!</definedName>
    <definedName name="az" localSheetId="2" hidden="1">[1]基本グラ!#REF!</definedName>
    <definedName name="az" localSheetId="4" hidden="1">[1]基本グラ!#REF!</definedName>
    <definedName name="az" hidden="1">[1]基本グラ!#REF!</definedName>
    <definedName name="bh" localSheetId="2" hidden="1">[1]基本グラ!#REF!</definedName>
    <definedName name="bh" localSheetId="4" hidden="1">[1]基本グラ!#REF!</definedName>
    <definedName name="bh" hidden="1">[1]基本グラ!#REF!</definedName>
    <definedName name="BN" localSheetId="2" hidden="1">[1]基本グラ!#REF!</definedName>
    <definedName name="BN" localSheetId="4" hidden="1">[1]基本グラ!#REF!</definedName>
    <definedName name="BN" hidden="1">[1]基本グラ!#REF!</definedName>
    <definedName name="cy" localSheetId="2" hidden="1">[1]基本グラ!#REF!</definedName>
    <definedName name="cy" localSheetId="4" hidden="1">[1]基本グラ!#REF!</definedName>
    <definedName name="cy" hidden="1">[1]基本グラ!#REF!</definedName>
    <definedName name="do" localSheetId="2" hidden="1">[1]基本グラ!#REF!</definedName>
    <definedName name="do" hidden="1">[1]基本グラ!#REF!</definedName>
    <definedName name="eb" localSheetId="2" hidden="1">[1]基本グラ!#REF!</definedName>
    <definedName name="eb" hidden="1">[1]基本グラ!#REF!</definedName>
    <definedName name="es" localSheetId="2" hidden="1">[1]基本グラ!#REF!</definedName>
    <definedName name="es" hidden="1">[1]基本グラ!#REF!</definedName>
    <definedName name="is" localSheetId="2" hidden="1">[1]基本グラ!#REF!</definedName>
    <definedName name="is" hidden="1">[1]基本グラ!#REF!</definedName>
    <definedName name="mx" localSheetId="2" hidden="1">[1]基本グラ!#REF!</definedName>
    <definedName name="mx" hidden="1">[1]基本グラ!#REF!</definedName>
    <definedName name="ok" localSheetId="2" hidden="1">[1]基本グラ!#REF!</definedName>
    <definedName name="ok" hidden="1">[1]基本グラ!#REF!</definedName>
    <definedName name="pd" localSheetId="2" hidden="1">[1]基本グラ!#REF!</definedName>
    <definedName name="pd" hidden="1">[1]基本グラ!#REF!</definedName>
    <definedName name="pl" localSheetId="2" hidden="1">[1]基本グラ!#REF!</definedName>
    <definedName name="pl" hidden="1">[1]基本グラ!#REF!</definedName>
    <definedName name="_xlnm.Print_Area" localSheetId="0">'参考表１　在学者数の推移'!$A$1:$N$84</definedName>
    <definedName name="_xlnm.Print_Area" localSheetId="1">'参考表２　進学率の推移'!$A$1:$G$81</definedName>
    <definedName name="_xlnm.Print_Area" localSheetId="2">'参考表３　就職者県内・県外（高）'!$A$1:$I$69</definedName>
    <definedName name="_xlnm.Print_Area" localSheetId="3">'参考表４・５　全国（卒後・中）'!$A$1:$M$57</definedName>
    <definedName name="_xlnm.Print_Area" localSheetId="4">'参考表６-8　全国（卒後・高）'!$A$1:$R$57</definedName>
    <definedName name="ps" localSheetId="2" hidden="1">[1]基本グラ!#REF!</definedName>
    <definedName name="ps" localSheetId="4" hidden="1">[1]基本グラ!#REF!</definedName>
    <definedName name="ps" hidden="1">[1]基本グラ!#REF!</definedName>
    <definedName name="qm" localSheetId="2" hidden="1">[1]基本グラ!#REF!</definedName>
    <definedName name="qm" localSheetId="4" hidden="1">[1]基本グラ!#REF!</definedName>
    <definedName name="qm" hidden="1">[1]基本グラ!#REF!</definedName>
    <definedName name="re" localSheetId="2" hidden="1">[1]基本グラ!#REF!</definedName>
    <definedName name="re" localSheetId="4" hidden="1">[1]基本グラ!#REF!</definedName>
    <definedName name="re" hidden="1">[1]基本グラ!#REF!</definedName>
    <definedName name="rm" localSheetId="2" hidden="1">[1]基本グラ!#REF!</definedName>
    <definedName name="rm" localSheetId="4" hidden="1">[1]基本グラ!#REF!</definedName>
    <definedName name="rm" hidden="1">[1]基本グラ!#REF!</definedName>
    <definedName name="SASMain_MASTER_MST00300_2" localSheetId="2">#REF!</definedName>
    <definedName name="SASMain_MASTER_MST00300_2" localSheetId="4">#REF!</definedName>
    <definedName name="SASMain_MASTER_MST00300_2">#REF!</definedName>
    <definedName name="SASMain_TOKEI01_TSY0145" localSheetId="2">#REF!</definedName>
    <definedName name="SASMain_TOKEI01_TSY0145" localSheetId="3">#REF!</definedName>
    <definedName name="SASMain_TOKEI01_TSY0145" localSheetId="4">#REF!</definedName>
    <definedName name="SASMain_TOKEI01_TSY0145">#REF!</definedName>
    <definedName name="Sheet1">#REF!</definedName>
    <definedName name="tr" localSheetId="2" hidden="1">[1]基本グラ!#REF!</definedName>
    <definedName name="tr" localSheetId="4" hidden="1">[1]基本グラ!#REF!</definedName>
    <definedName name="tr" hidden="1">[1]基本グラ!#REF!</definedName>
    <definedName name="uc" localSheetId="2" hidden="1">[1]基本グラ!#REF!</definedName>
    <definedName name="uc" localSheetId="4" hidden="1">[1]基本グラ!#REF!</definedName>
    <definedName name="uc" hidden="1">[1]基本グラ!#REF!</definedName>
    <definedName name="uz" localSheetId="4" hidden="1">[1]基本グラ!#REF!</definedName>
    <definedName name="uz" hidden="1">[1]基本グラ!#REF!</definedName>
    <definedName name="VG" localSheetId="4" hidden="1">[1]基本グラ!#REF!</definedName>
    <definedName name="VG" hidden="1">[1]基本グラ!#REF!</definedName>
    <definedName name="we" hidden="1">[1]基本グラ!#REF!</definedName>
    <definedName name="wmn" hidden="1">[1]基本グラ!#REF!</definedName>
    <definedName name="xf" localSheetId="2" hidden="1">[1]基本グラ!#REF!</definedName>
    <definedName name="xf" hidden="1">[1]基本グラ!#REF!</definedName>
    <definedName name="yg" localSheetId="2" hidden="1">[1]基本グラ!#REF!</definedName>
    <definedName name="yg" hidden="1">[1]基本グラ!#REF!</definedName>
    <definedName name="yu" localSheetId="2" hidden="1">[1]基本グラ!#REF!</definedName>
    <definedName name="yu" hidden="1">[1]基本グラ!#REF!</definedName>
    <definedName name="zl" localSheetId="2" hidden="1">[1]基本グラ!#REF!</definedName>
    <definedName name="zl" hidden="1">[1]基本グラ!#REF!</definedName>
    <definedName name="zo" localSheetId="2" hidden="1">[1]基本グラ!#REF!</definedName>
    <definedName name="zo" hidden="1">[1]基本グラ!#REF!</definedName>
    <definedName name="基本グラフ" localSheetId="2" hidden="1">[1]基本グラ!#REF!</definedName>
    <definedName name="基本グラフ" hidden="1">[1]基本グラ!#REF!</definedName>
    <definedName name="図４進学率" localSheetId="2" hidden="1">[1]基本グラ!#REF!</definedName>
    <definedName name="図４進学率" hidden="1">[1]基本グラ!#REF!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2" l="1"/>
  <c r="L10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F56" i="19"/>
  <c r="F55" i="19"/>
  <c r="F54" i="19"/>
  <c r="F53" i="19"/>
  <c r="F52" i="19"/>
  <c r="F51" i="19"/>
  <c r="F50" i="19"/>
  <c r="F49" i="19"/>
  <c r="F48" i="19"/>
  <c r="F47" i="19"/>
  <c r="F46" i="19"/>
  <c r="F45" i="19"/>
  <c r="F44" i="19"/>
  <c r="F43" i="19"/>
  <c r="F42" i="19"/>
  <c r="F41" i="19"/>
  <c r="F40" i="19"/>
  <c r="F39" i="19"/>
  <c r="F38" i="19"/>
  <c r="F37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G68" i="21" l="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L5" i="21"/>
  <c r="F81" i="8" l="1"/>
  <c r="E84" i="9"/>
  <c r="B84" i="9"/>
  <c r="O81" i="8" l="1"/>
  <c r="O78" i="8" l="1"/>
  <c r="O79" i="8"/>
  <c r="F80" i="8"/>
  <c r="O80" i="8" s="1"/>
  <c r="H5" i="21" l="1"/>
  <c r="I5" i="21"/>
  <c r="H6" i="21"/>
  <c r="I6" i="21"/>
  <c r="L6" i="21"/>
  <c r="H7" i="21"/>
  <c r="I7" i="21"/>
  <c r="L7" i="21"/>
  <c r="H8" i="21"/>
  <c r="I8" i="21"/>
  <c r="L8" i="21"/>
  <c r="H9" i="21"/>
  <c r="I9" i="21"/>
  <c r="L9" i="21"/>
  <c r="H10" i="21"/>
  <c r="I10" i="21"/>
  <c r="L10" i="21"/>
  <c r="H11" i="21"/>
  <c r="I11" i="21"/>
  <c r="L11" i="21"/>
  <c r="H12" i="21"/>
  <c r="I12" i="21"/>
  <c r="L12" i="21"/>
  <c r="H13" i="21"/>
  <c r="I13" i="21"/>
  <c r="L13" i="21"/>
  <c r="H14" i="21"/>
  <c r="I14" i="21"/>
  <c r="L14" i="21"/>
  <c r="H15" i="21"/>
  <c r="I15" i="21"/>
  <c r="L15" i="21"/>
  <c r="H16" i="21"/>
  <c r="I16" i="21"/>
  <c r="L16" i="21"/>
  <c r="H17" i="21"/>
  <c r="I17" i="21"/>
  <c r="L17" i="21"/>
  <c r="H18" i="21"/>
  <c r="I18" i="21"/>
  <c r="L18" i="21"/>
  <c r="H19" i="21"/>
  <c r="I19" i="21"/>
  <c r="L19" i="21"/>
  <c r="H20" i="21"/>
  <c r="I20" i="21"/>
  <c r="L20" i="21"/>
  <c r="D21" i="21"/>
  <c r="H21" i="21" s="1"/>
  <c r="D22" i="21"/>
  <c r="H22" i="21" s="1"/>
  <c r="D23" i="21"/>
  <c r="H23" i="21" s="1"/>
  <c r="D24" i="21"/>
  <c r="H24" i="21" s="1"/>
  <c r="D25" i="21"/>
  <c r="H25" i="21" s="1"/>
  <c r="D26" i="21"/>
  <c r="H26" i="21" s="1"/>
  <c r="D27" i="21"/>
  <c r="H27" i="21" s="1"/>
  <c r="D28" i="21"/>
  <c r="H28" i="21" s="1"/>
  <c r="D29" i="21"/>
  <c r="H29" i="21" s="1"/>
  <c r="D30" i="21"/>
  <c r="H30" i="21" s="1"/>
  <c r="D31" i="21"/>
  <c r="H31" i="21" s="1"/>
  <c r="D32" i="21"/>
  <c r="H32" i="21" s="1"/>
  <c r="D33" i="21"/>
  <c r="H33" i="21" s="1"/>
  <c r="D34" i="21"/>
  <c r="H34" i="21" s="1"/>
  <c r="D35" i="21"/>
  <c r="H35" i="21" s="1"/>
  <c r="D36" i="21"/>
  <c r="H36" i="21" s="1"/>
  <c r="D37" i="21"/>
  <c r="H37" i="21" s="1"/>
  <c r="D38" i="21"/>
  <c r="H38" i="21" s="1"/>
  <c r="I38" i="21"/>
  <c r="D39" i="21"/>
  <c r="H39" i="21" s="1"/>
  <c r="D40" i="21"/>
  <c r="H40" i="21" s="1"/>
  <c r="D41" i="21"/>
  <c r="H41" i="21" s="1"/>
  <c r="D42" i="21"/>
  <c r="H42" i="21" s="1"/>
  <c r="D43" i="21"/>
  <c r="H43" i="21" s="1"/>
  <c r="D44" i="21"/>
  <c r="H44" i="21" s="1"/>
  <c r="D45" i="21"/>
  <c r="H45" i="21" s="1"/>
  <c r="D46" i="21"/>
  <c r="H46" i="21" s="1"/>
  <c r="D47" i="21"/>
  <c r="H47" i="21" s="1"/>
  <c r="D48" i="21"/>
  <c r="H48" i="21" s="1"/>
  <c r="D49" i="21"/>
  <c r="H49" i="21" s="1"/>
  <c r="D50" i="21"/>
  <c r="H50" i="21" s="1"/>
  <c r="D51" i="21"/>
  <c r="H51" i="21" s="1"/>
  <c r="D52" i="21"/>
  <c r="H52" i="21" s="1"/>
  <c r="H63" i="21"/>
  <c r="I63" i="21"/>
  <c r="H64" i="21"/>
  <c r="I64" i="21"/>
  <c r="E68" i="21"/>
  <c r="H68" i="21" s="1"/>
  <c r="I68" i="21"/>
  <c r="I46" i="21" l="1"/>
  <c r="I45" i="21"/>
  <c r="I23" i="21"/>
  <c r="L38" i="21"/>
  <c r="I51" i="21"/>
  <c r="L23" i="21"/>
  <c r="I41" i="21"/>
  <c r="I49" i="21"/>
  <c r="I30" i="21"/>
  <c r="L50" i="21"/>
  <c r="I50" i="21"/>
  <c r="L42" i="21"/>
  <c r="L34" i="21"/>
  <c r="I34" i="21"/>
  <c r="L46" i="21"/>
  <c r="I39" i="21"/>
  <c r="I43" i="21"/>
  <c r="I37" i="21"/>
  <c r="I29" i="21"/>
  <c r="I42" i="21"/>
  <c r="I47" i="21"/>
  <c r="I35" i="21"/>
  <c r="L49" i="21"/>
  <c r="L45" i="21"/>
  <c r="L41" i="21"/>
  <c r="L37" i="21"/>
  <c r="I33" i="21"/>
  <c r="L27" i="21"/>
  <c r="L22" i="21"/>
  <c r="I27" i="21"/>
  <c r="I22" i="21"/>
  <c r="L52" i="21"/>
  <c r="L48" i="21"/>
  <c r="L44" i="21"/>
  <c r="L40" i="21"/>
  <c r="L36" i="21"/>
  <c r="L31" i="21"/>
  <c r="L26" i="21"/>
  <c r="I52" i="21"/>
  <c r="I48" i="21"/>
  <c r="I44" i="21"/>
  <c r="I40" i="21"/>
  <c r="I36" i="21"/>
  <c r="I31" i="21"/>
  <c r="I26" i="21"/>
  <c r="L51" i="21"/>
  <c r="L47" i="21"/>
  <c r="L43" i="21"/>
  <c r="L39" i="21"/>
  <c r="L35" i="21"/>
  <c r="L30" i="21"/>
  <c r="I25" i="21"/>
  <c r="L28" i="21"/>
  <c r="L24" i="21"/>
  <c r="L32" i="21"/>
  <c r="L33" i="21"/>
  <c r="I32" i="21"/>
  <c r="L29" i="21"/>
  <c r="I28" i="21"/>
  <c r="L25" i="21"/>
  <c r="I24" i="21"/>
  <c r="L21" i="21"/>
  <c r="I21" i="21"/>
  <c r="O77" i="8" l="1"/>
  <c r="O76" i="8"/>
  <c r="O75" i="8"/>
  <c r="O74" i="8"/>
  <c r="O73" i="8"/>
  <c r="O72" i="8"/>
  <c r="O71" i="8"/>
  <c r="O70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</calcChain>
</file>

<file path=xl/sharedStrings.xml><?xml version="1.0" encoding="utf-8"?>
<sst xmlns="http://schemas.openxmlformats.org/spreadsheetml/2006/main" count="645" uniqueCount="188">
  <si>
    <t>幼稚園</t>
    <rPh sb="0" eb="3">
      <t>ヨウチエン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</si>
  <si>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</si>
  <si>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</si>
  <si>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盲学校</t>
    <rPh sb="0" eb="3">
      <t>モウガッコウ</t>
    </rPh>
    <phoneticPr fontId="2"/>
  </si>
  <si>
    <t>聾学校</t>
    <rPh sb="0" eb="3">
      <t>ロウガッコウ</t>
    </rPh>
    <phoneticPr fontId="2"/>
  </si>
  <si>
    <t>専修学校</t>
    <rPh sb="0" eb="2">
      <t>センシュウ</t>
    </rPh>
    <rPh sb="2" eb="4">
      <t>ガッコウ</t>
    </rPh>
    <phoneticPr fontId="2"/>
  </si>
  <si>
    <t>各種学校</t>
    <rPh sb="0" eb="2">
      <t>カクシュ</t>
    </rPh>
    <rPh sb="2" eb="4">
      <t>ガッコウ</t>
    </rPh>
    <phoneticPr fontId="2"/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</si>
  <si>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</si>
  <si>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</si>
  <si>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</si>
  <si>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</si>
  <si>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</si>
  <si>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</si>
  <si>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</si>
  <si>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</si>
  <si>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</si>
  <si>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</si>
  <si>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</si>
  <si>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</si>
  <si>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</si>
  <si>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</si>
  <si>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</si>
  <si>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</si>
  <si>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</si>
  <si>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</si>
  <si>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</si>
  <si>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</si>
  <si>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</si>
  <si>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</si>
  <si>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</si>
  <si>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</si>
  <si>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</si>
  <si>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</si>
  <si>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</si>
  <si>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</si>
  <si>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</si>
  <si>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</si>
  <si>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</si>
  <si>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</si>
  <si>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</si>
  <si>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</si>
  <si>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</si>
  <si>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</si>
  <si>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</si>
  <si>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</si>
  <si>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</si>
  <si>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</si>
  <si>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</si>
  <si>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</si>
  <si>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</si>
  <si>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</si>
  <si>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</si>
  <si>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</si>
  <si>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</si>
  <si>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</si>
  <si>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</si>
  <si>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</si>
  <si>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</si>
  <si>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</si>
  <si>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</si>
  <si>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</si>
  <si>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</si>
  <si>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</si>
  <si>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</si>
  <si>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就園率</t>
    <rPh sb="0" eb="1">
      <t>シュウ</t>
    </rPh>
    <rPh sb="1" eb="2">
      <t>エン</t>
    </rPh>
    <rPh sb="2" eb="3">
      <t>リツ</t>
    </rPh>
    <phoneticPr fontId="2"/>
  </si>
  <si>
    <t>区　分</t>
    <rPh sb="0" eb="1">
      <t>ク</t>
    </rPh>
    <rPh sb="2" eb="3">
      <t>ブン</t>
    </rPh>
    <phoneticPr fontId="2"/>
  </si>
  <si>
    <t>高　等　学　校</t>
    <rPh sb="0" eb="1">
      <t>タカ</t>
    </rPh>
    <rPh sb="2" eb="3">
      <t>トウ</t>
    </rPh>
    <rPh sb="4" eb="5">
      <t>ガク</t>
    </rPh>
    <rPh sb="6" eb="7">
      <t>コウ</t>
    </rPh>
    <phoneticPr fontId="2"/>
  </si>
  <si>
    <t>全日制</t>
    <rPh sb="0" eb="3">
      <t>ゼンニチセイ</t>
    </rPh>
    <phoneticPr fontId="2"/>
  </si>
  <si>
    <t>定時制</t>
    <rPh sb="0" eb="3">
      <t>テイジセイ</t>
    </rPh>
    <phoneticPr fontId="2"/>
  </si>
  <si>
    <t>通信制</t>
    <rPh sb="0" eb="3">
      <t>ツウシンセイ</t>
    </rPh>
    <phoneticPr fontId="2"/>
  </si>
  <si>
    <t>16</t>
  </si>
  <si>
    <t>(※)学校教育法の一部改正（平成18年6月21日公布）に伴い、平成19年4月1日から盲・聾・養護学校が「特別支援学校」に一本化された。</t>
    <rPh sb="3" eb="5">
      <t>ガッコウ</t>
    </rPh>
    <rPh sb="5" eb="8">
      <t>キョウイクホウ</t>
    </rPh>
    <rPh sb="9" eb="11">
      <t>イチブ</t>
    </rPh>
    <rPh sb="11" eb="13">
      <t>カイセイ</t>
    </rPh>
    <rPh sb="14" eb="16">
      <t>ヘイセイ</t>
    </rPh>
    <rPh sb="18" eb="19">
      <t>ネン</t>
    </rPh>
    <rPh sb="20" eb="21">
      <t>ガツ</t>
    </rPh>
    <rPh sb="23" eb="24">
      <t>ニチ</t>
    </rPh>
    <rPh sb="24" eb="26">
      <t>コウフ</t>
    </rPh>
    <rPh sb="28" eb="29">
      <t>トモナ</t>
    </rPh>
    <rPh sb="31" eb="33">
      <t>ヘイセイ</t>
    </rPh>
    <rPh sb="35" eb="36">
      <t>ネン</t>
    </rPh>
    <rPh sb="37" eb="38">
      <t>ガツ</t>
    </rPh>
    <rPh sb="39" eb="40">
      <t>ニチ</t>
    </rPh>
    <rPh sb="42" eb="43">
      <t>モウ</t>
    </rPh>
    <rPh sb="44" eb="45">
      <t>ロウ</t>
    </rPh>
    <rPh sb="46" eb="48">
      <t>ヨウゴ</t>
    </rPh>
    <rPh sb="48" eb="50">
      <t>ガッコウ</t>
    </rPh>
    <rPh sb="52" eb="54">
      <t>トクベツ</t>
    </rPh>
    <rPh sb="54" eb="56">
      <t>シエン</t>
    </rPh>
    <rPh sb="56" eb="58">
      <t>ガッコウ</t>
    </rPh>
    <rPh sb="60" eb="63">
      <t>イッポンカ</t>
    </rPh>
    <phoneticPr fontId="2"/>
  </si>
  <si>
    <t>－</t>
    <phoneticPr fontId="2"/>
  </si>
  <si>
    <t>　　（　　　）数値は、盲・聾・養護学校の合計値。</t>
    <rPh sb="7" eb="9">
      <t>スウチ</t>
    </rPh>
    <rPh sb="11" eb="12">
      <t>モウ</t>
    </rPh>
    <rPh sb="13" eb="14">
      <t>ロウ</t>
    </rPh>
    <rPh sb="15" eb="17">
      <t>ヨウゴ</t>
    </rPh>
    <rPh sb="17" eb="19">
      <t>ガッコウ</t>
    </rPh>
    <rPh sb="20" eb="22">
      <t>ゴウケイ</t>
    </rPh>
    <rPh sb="22" eb="23">
      <t>チ</t>
    </rPh>
    <phoneticPr fontId="2"/>
  </si>
  <si>
    <t>－</t>
  </si>
  <si>
    <t>各年５月１日現在（単位：人）</t>
    <rPh sb="9" eb="11">
      <t>タンイ</t>
    </rPh>
    <rPh sb="12" eb="13">
      <t>ニン</t>
    </rPh>
    <phoneticPr fontId="2"/>
  </si>
  <si>
    <t>各年５月１日現在（単位：％）</t>
    <rPh sb="9" eb="11">
      <t>タンイ</t>
    </rPh>
    <phoneticPr fontId="2"/>
  </si>
  <si>
    <t>全日制＋定時制</t>
    <rPh sb="0" eb="3">
      <t>ゼンニチセイ</t>
    </rPh>
    <rPh sb="4" eb="7">
      <t>テイジセイ</t>
    </rPh>
    <phoneticPr fontId="2"/>
  </si>
  <si>
    <t>◎高等学校等進学率</t>
    <rPh sb="1" eb="3">
      <t>コウトウ</t>
    </rPh>
    <rPh sb="3" eb="5">
      <t>ガッコウ</t>
    </rPh>
    <rPh sb="5" eb="6">
      <t>ナド</t>
    </rPh>
    <rPh sb="6" eb="8">
      <t>シンガク</t>
    </rPh>
    <rPh sb="8" eb="9">
      <t>リツ</t>
    </rPh>
    <phoneticPr fontId="2"/>
  </si>
  <si>
    <t>◎卒業者に占める就職者の割合</t>
    <rPh sb="1" eb="4">
      <t>ソツギョウシャ</t>
    </rPh>
    <rPh sb="5" eb="6">
      <t>シ</t>
    </rPh>
    <rPh sb="8" eb="10">
      <t>シュウショク</t>
    </rPh>
    <rPh sb="10" eb="11">
      <t>シャ</t>
    </rPh>
    <rPh sb="12" eb="14">
      <t>ワリアイ</t>
    </rPh>
    <phoneticPr fontId="2"/>
  </si>
  <si>
    <t>区　分</t>
  </si>
  <si>
    <t>計</t>
  </si>
  <si>
    <t>男</t>
  </si>
  <si>
    <t>女</t>
  </si>
  <si>
    <t>全国</t>
    <rPh sb="0" eb="2">
      <t>ゼンコク</t>
    </rPh>
    <phoneticPr fontId="2"/>
  </si>
  <si>
    <t>北海道</t>
  </si>
  <si>
    <t>◎大学等進学率</t>
    <rPh sb="1" eb="3">
      <t>ダイガク</t>
    </rPh>
    <rPh sb="3" eb="4">
      <t>ナド</t>
    </rPh>
    <rPh sb="4" eb="6">
      <t>シンガク</t>
    </rPh>
    <rPh sb="6" eb="7">
      <t>リツ</t>
    </rPh>
    <phoneticPr fontId="2"/>
  </si>
  <si>
    <t>中卒進学率の今年度順位</t>
    <rPh sb="0" eb="2">
      <t>チュウソツ</t>
    </rPh>
    <rPh sb="2" eb="4">
      <t>シンガク</t>
    </rPh>
    <rPh sb="4" eb="5">
      <t>リツ</t>
    </rPh>
    <rPh sb="6" eb="9">
      <t>コンネンド</t>
    </rPh>
    <rPh sb="9" eb="11">
      <t>ジュンイ</t>
    </rPh>
    <phoneticPr fontId="2"/>
  </si>
  <si>
    <t>高卒進学率の今年度順位</t>
    <rPh sb="0" eb="2">
      <t>コウソツ</t>
    </rPh>
    <phoneticPr fontId="2"/>
  </si>
  <si>
    <t>↑「全日制」とあるが厳密には本科（全日制）＋専攻科</t>
    <rPh sb="2" eb="4">
      <t>ゼンニチ</t>
    </rPh>
    <rPh sb="4" eb="5">
      <t>セイ</t>
    </rPh>
    <rPh sb="10" eb="12">
      <t>ゲンミツ</t>
    </rPh>
    <rPh sb="14" eb="16">
      <t>ホンカ</t>
    </rPh>
    <rPh sb="17" eb="20">
      <t>ゼンニチセイ</t>
    </rPh>
    <rPh sb="22" eb="25">
      <t>センコウカ</t>
    </rPh>
    <phoneticPr fontId="2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</si>
  <si>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</si>
  <si>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</si>
  <si>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</si>
  <si>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</si>
  <si>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</si>
  <si>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</si>
  <si>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</si>
  <si>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</si>
  <si>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</si>
  <si>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</si>
  <si>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</si>
  <si>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</si>
  <si>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</si>
  <si>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</si>
  <si>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</si>
  <si>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</si>
  <si>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</si>
  <si>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</si>
  <si>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</si>
  <si>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</si>
  <si>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</si>
  <si>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</si>
  <si>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</si>
  <si>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</si>
  <si>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</si>
  <si>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</si>
  <si>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</si>
  <si>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</si>
  <si>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</si>
  <si>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</si>
  <si>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</si>
  <si>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</si>
  <si>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</si>
  <si>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</si>
  <si>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</si>
  <si>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</si>
  <si>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</si>
  <si>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</si>
  <si>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</si>
  <si>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</si>
  <si>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</si>
  <si>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</si>
  <si>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</si>
  <si>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</si>
  <si>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</si>
  <si>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</si>
  <si>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 xml:space="preserve">                        </t>
    <phoneticPr fontId="2"/>
  </si>
  <si>
    <t>幼保連携型
認定こども園</t>
    <rPh sb="0" eb="2">
      <t>ヨウホ</t>
    </rPh>
    <rPh sb="2" eb="4">
      <t>レンケイ</t>
    </rPh>
    <rPh sb="4" eb="5">
      <t>ガタ</t>
    </rPh>
    <rPh sb="6" eb="8">
      <t>ニンテイ</t>
    </rPh>
    <rPh sb="11" eb="12">
      <t>エン</t>
    </rPh>
    <phoneticPr fontId="2"/>
  </si>
  <si>
    <t xml:space="preserve">  昭和23</t>
    <rPh sb="2" eb="4">
      <t>ショウワ</t>
    </rPh>
    <phoneticPr fontId="2"/>
  </si>
  <si>
    <t xml:space="preserve">  平成元</t>
    <rPh sb="2" eb="4">
      <t>ヘイセイ</t>
    </rPh>
    <rPh sb="4" eb="5">
      <t>モト</t>
    </rPh>
    <phoneticPr fontId="2"/>
  </si>
  <si>
    <t xml:space="preserve">  令和元</t>
    <rPh sb="2" eb="3">
      <t>レイ</t>
    </rPh>
    <rPh sb="3" eb="4">
      <t>ワ</t>
    </rPh>
    <rPh sb="4" eb="5">
      <t>モト</t>
    </rPh>
    <phoneticPr fontId="2"/>
  </si>
  <si>
    <t>参考表１　在学者数の推移</t>
    <rPh sb="0" eb="2">
      <t>サンコウ</t>
    </rPh>
    <rPh sb="2" eb="3">
      <t>ヒョウ</t>
    </rPh>
    <rPh sb="5" eb="6">
      <t>ザイ</t>
    </rPh>
    <rPh sb="6" eb="7">
      <t>ガク</t>
    </rPh>
    <rPh sb="7" eb="8">
      <t>シャ</t>
    </rPh>
    <rPh sb="8" eb="9">
      <t>スウ</t>
    </rPh>
    <rPh sb="10" eb="11">
      <t>スイ</t>
    </rPh>
    <rPh sb="11" eb="12">
      <t>ウツリ</t>
    </rPh>
    <phoneticPr fontId="2"/>
  </si>
  <si>
    <t>特別支援
学校(※1)</t>
    <rPh sb="0" eb="2">
      <t>トクベツ</t>
    </rPh>
    <rPh sb="2" eb="4">
      <t>シエン</t>
    </rPh>
    <rPh sb="5" eb="7">
      <t>ガッコウ</t>
    </rPh>
    <phoneticPr fontId="2"/>
  </si>
  <si>
    <t>進学率（％）</t>
    <phoneticPr fontId="2"/>
  </si>
  <si>
    <t>卒業者に占める就職者の割合（％）</t>
    <phoneticPr fontId="2"/>
  </si>
  <si>
    <t>高等学校等への進学率
（中学校卒業者）</t>
    <rPh sb="0" eb="2">
      <t>コウトウ</t>
    </rPh>
    <rPh sb="2" eb="4">
      <t>ガッコウ</t>
    </rPh>
    <rPh sb="4" eb="5">
      <t>ナド</t>
    </rPh>
    <rPh sb="7" eb="10">
      <t>シンガクリツ</t>
    </rPh>
    <rPh sb="12" eb="15">
      <t>チュウガッコウ</t>
    </rPh>
    <rPh sb="15" eb="17">
      <t>ソツギョウ</t>
    </rPh>
    <rPh sb="17" eb="18">
      <t>シャ</t>
    </rPh>
    <phoneticPr fontId="2"/>
  </si>
  <si>
    <t>大学、短期大学等への進学率
（高等学校（全日制・定時制）卒業者）</t>
    <rPh sb="0" eb="2">
      <t>ダイガク</t>
    </rPh>
    <rPh sb="3" eb="5">
      <t>タンキ</t>
    </rPh>
    <rPh sb="5" eb="7">
      <t>ダイガク</t>
    </rPh>
    <rPh sb="7" eb="8">
      <t>トウ</t>
    </rPh>
    <rPh sb="10" eb="13">
      <t>シンガクリツ</t>
    </rPh>
    <phoneticPr fontId="2"/>
  </si>
  <si>
    <t>養護学校</t>
    <rPh sb="0" eb="2">
      <t>ヨウゴ</t>
    </rPh>
    <rPh sb="2" eb="4">
      <t>ガッコウ</t>
    </rPh>
    <phoneticPr fontId="2"/>
  </si>
  <si>
    <t>↑通信教育部
を除く</t>
    <phoneticPr fontId="2"/>
  </si>
  <si>
    <t>県外</t>
    <rPh sb="0" eb="2">
      <t>ケンガイ</t>
    </rPh>
    <phoneticPr fontId="2"/>
  </si>
  <si>
    <t>県内</t>
    <rPh sb="0" eb="1">
      <t>ケン</t>
    </rPh>
    <rPh sb="1" eb="2">
      <t>ナイ</t>
    </rPh>
    <phoneticPr fontId="2"/>
  </si>
  <si>
    <t>うち県外</t>
    <rPh sb="2" eb="4">
      <t>ケンガイ</t>
    </rPh>
    <phoneticPr fontId="2"/>
  </si>
  <si>
    <t>うち県内</t>
    <rPh sb="2" eb="4">
      <t>ケンナイ</t>
    </rPh>
    <phoneticPr fontId="2"/>
  </si>
  <si>
    <t>就職率（％）</t>
    <rPh sb="0" eb="2">
      <t>シュウショク</t>
    </rPh>
    <rPh sb="2" eb="3">
      <t>リツ</t>
    </rPh>
    <phoneticPr fontId="2"/>
  </si>
  <si>
    <t>進学率（％）</t>
    <rPh sb="0" eb="2">
      <t>シンガク</t>
    </rPh>
    <rPh sb="2" eb="3">
      <t>リツ</t>
    </rPh>
    <phoneticPr fontId="2"/>
  </si>
  <si>
    <t>就職者数</t>
    <rPh sb="0" eb="2">
      <t>シュウショク</t>
    </rPh>
    <rPh sb="2" eb="3">
      <t>シャ</t>
    </rPh>
    <rPh sb="3" eb="4">
      <t>スウ</t>
    </rPh>
    <phoneticPr fontId="2"/>
  </si>
  <si>
    <t>卒業者数</t>
    <rPh sb="0" eb="1">
      <t>ソツ</t>
    </rPh>
    <rPh sb="1" eb="4">
      <t>ギョウシャスウ</t>
    </rPh>
    <phoneticPr fontId="2"/>
  </si>
  <si>
    <t>区　分
各年3月卒業</t>
    <rPh sb="0" eb="1">
      <t>ク</t>
    </rPh>
    <rPh sb="2" eb="3">
      <t>ブン</t>
    </rPh>
    <rPh sb="4" eb="5">
      <t>カク</t>
    </rPh>
    <rPh sb="5" eb="6">
      <t>ネン</t>
    </rPh>
    <rPh sb="7" eb="8">
      <t>ガツ</t>
    </rPh>
    <rPh sb="8" eb="10">
      <t>ソツギョウ</t>
    </rPh>
    <phoneticPr fontId="2"/>
  </si>
  <si>
    <t>（単位：人、％）</t>
    <phoneticPr fontId="2"/>
  </si>
  <si>
    <t>昭和23</t>
    <rPh sb="0" eb="1">
      <t>ショウワ</t>
    </rPh>
    <phoneticPr fontId="2"/>
  </si>
  <si>
    <t>参考表３　　県内・県外別就職者数の推移（高等学校（全日制・定時制）卒業者）</t>
    <rPh sb="0" eb="2">
      <t>サンコウ</t>
    </rPh>
    <rPh sb="6" eb="8">
      <t>ケンナイ</t>
    </rPh>
    <rPh sb="9" eb="11">
      <t>ケンガイ</t>
    </rPh>
    <rPh sb="10" eb="11">
      <t>ソト</t>
    </rPh>
    <rPh sb="11" eb="12">
      <t>ベツ</t>
    </rPh>
    <rPh sb="12" eb="14">
      <t>シュウショク</t>
    </rPh>
    <rPh sb="14" eb="15">
      <t>シャ</t>
    </rPh>
    <rPh sb="15" eb="16">
      <t>スウ</t>
    </rPh>
    <rPh sb="17" eb="19">
      <t>スイイ</t>
    </rPh>
    <phoneticPr fontId="2"/>
  </si>
  <si>
    <t>参考表４　都道府県別進学率（中学校卒業者）</t>
    <rPh sb="0" eb="2">
      <t>サンコウ</t>
    </rPh>
    <rPh sb="2" eb="3">
      <t>ヒョウ</t>
    </rPh>
    <rPh sb="10" eb="12">
      <t>シンガク</t>
    </rPh>
    <rPh sb="12" eb="13">
      <t>リツ</t>
    </rPh>
    <rPh sb="17" eb="19">
      <t>ソツギョウ</t>
    </rPh>
    <rPh sb="19" eb="20">
      <t>シャ</t>
    </rPh>
    <phoneticPr fontId="3"/>
  </si>
  <si>
    <t>参考表５　都道府県別就職率（中学校卒業者）</t>
    <rPh sb="0" eb="2">
      <t>サンコウ</t>
    </rPh>
    <phoneticPr fontId="2"/>
  </si>
  <si>
    <t>参考表６　都道府県別進学率</t>
    <rPh sb="0" eb="2">
      <t>サンコウ</t>
    </rPh>
    <rPh sb="2" eb="3">
      <t>ヒョウ</t>
    </rPh>
    <rPh sb="10" eb="12">
      <t>シンガク</t>
    </rPh>
    <rPh sb="12" eb="13">
      <t>リツ</t>
    </rPh>
    <phoneticPr fontId="3"/>
  </si>
  <si>
    <t>参考表２　進学率の推移</t>
    <rPh sb="0" eb="2">
      <t>サンコウ</t>
    </rPh>
    <rPh sb="2" eb="3">
      <t>ヒョウ</t>
    </rPh>
    <rPh sb="5" eb="6">
      <t>ススム</t>
    </rPh>
    <rPh sb="6" eb="7">
      <t>ガク</t>
    </rPh>
    <rPh sb="7" eb="8">
      <t>リツ</t>
    </rPh>
    <rPh sb="9" eb="10">
      <t>スイ</t>
    </rPh>
    <rPh sb="10" eb="11">
      <t>ウツリ</t>
    </rPh>
    <phoneticPr fontId="2"/>
  </si>
  <si>
    <t xml:space="preserve"> 平成元</t>
    <rPh sb="1" eb="3">
      <t>ヘイセイ</t>
    </rPh>
    <rPh sb="3" eb="4">
      <t>モト</t>
    </rPh>
    <phoneticPr fontId="3"/>
  </si>
  <si>
    <t>令和元</t>
    <rPh sb="0" eb="1">
      <t>レイ</t>
    </rPh>
    <rPh sb="1" eb="2">
      <t>ワ</t>
    </rPh>
    <rPh sb="2" eb="3">
      <t>ガン</t>
    </rPh>
    <phoneticPr fontId="3"/>
  </si>
  <si>
    <t>（各年３月卒業）</t>
    <rPh sb="1" eb="3">
      <t>カクネン</t>
    </rPh>
    <rPh sb="4" eb="5">
      <t>ガツ</t>
    </rPh>
    <rPh sb="5" eb="7">
      <t>ソツギョウ</t>
    </rPh>
    <phoneticPr fontId="2"/>
  </si>
  <si>
    <t xml:space="preserve">  令和元</t>
    <rPh sb="2" eb="4">
      <t>レイワ</t>
    </rPh>
    <rPh sb="4" eb="5">
      <t>ガン</t>
    </rPh>
    <phoneticPr fontId="2"/>
  </si>
  <si>
    <t xml:space="preserve">  平成元</t>
    <rPh sb="2" eb="4">
      <t>ヘイセイ</t>
    </rPh>
    <rPh sb="4" eb="5">
      <t>ガン</t>
    </rPh>
    <phoneticPr fontId="2"/>
  </si>
  <si>
    <t xml:space="preserve">  昭和36</t>
    <rPh sb="2" eb="4">
      <t>ショウワ</t>
    </rPh>
    <phoneticPr fontId="2"/>
  </si>
  <si>
    <t>参考表７　都道府県別就職率</t>
    <rPh sb="0" eb="2">
      <t>サンコウ</t>
    </rPh>
    <phoneticPr fontId="2"/>
  </si>
  <si>
    <t xml:space="preserve">  </t>
    <phoneticPr fontId="2"/>
  </si>
  <si>
    <t>就職率</t>
    <rPh sb="0" eb="2">
      <t>シュウショク</t>
    </rPh>
    <rPh sb="2" eb="3">
      <t>リツ</t>
    </rPh>
    <phoneticPr fontId="2"/>
  </si>
  <si>
    <t>◎県内・県外就職率</t>
    <rPh sb="1" eb="3">
      <t>ケンナイ</t>
    </rPh>
    <rPh sb="4" eb="6">
      <t>ケンガイ</t>
    </rPh>
    <rPh sb="6" eb="8">
      <t>シュウショク</t>
    </rPh>
    <rPh sb="8" eb="9">
      <t>リツ</t>
    </rPh>
    <phoneticPr fontId="2"/>
  </si>
  <si>
    <t>順位</t>
    <rPh sb="0" eb="2">
      <t>ジュンイ</t>
    </rPh>
    <phoneticPr fontId="2"/>
  </si>
  <si>
    <t>県内</t>
    <rPh sb="0" eb="2">
      <t>ケンナイ</t>
    </rPh>
    <phoneticPr fontId="2"/>
  </si>
  <si>
    <t>-</t>
    <phoneticPr fontId="2"/>
  </si>
  <si>
    <t>※小数点第１位までの数字で順位付けしている。</t>
    <rPh sb="1" eb="4">
      <t>ショウスウテン</t>
    </rPh>
    <rPh sb="4" eb="5">
      <t>ダイ</t>
    </rPh>
    <rPh sb="6" eb="7">
      <t>イ</t>
    </rPh>
    <rPh sb="10" eb="12">
      <t>スウジ</t>
    </rPh>
    <rPh sb="13" eb="15">
      <t>ジュンイ</t>
    </rPh>
    <rPh sb="15" eb="16">
      <t>ヅ</t>
    </rPh>
    <phoneticPr fontId="2"/>
  </si>
  <si>
    <t>参考表８　都道府県別就職率</t>
    <rPh sb="0" eb="2">
      <t>サンコウ</t>
    </rPh>
    <phoneticPr fontId="2"/>
  </si>
  <si>
    <t>県内
就職率
順位</t>
    <rPh sb="0" eb="2">
      <t>ケンナイ</t>
    </rPh>
    <rPh sb="3" eb="5">
      <t>シュウショク</t>
    </rPh>
    <rPh sb="5" eb="6">
      <t>リツ</t>
    </rPh>
    <rPh sb="7" eb="9">
      <t>ジュンイ</t>
    </rPh>
    <phoneticPr fontId="2"/>
  </si>
  <si>
    <t>前年との差（全国）</t>
    <rPh sb="0" eb="2">
      <t>ゼンネン</t>
    </rPh>
    <rPh sb="4" eb="5">
      <t>サ</t>
    </rPh>
    <rPh sb="6" eb="8">
      <t>ゼンコク</t>
    </rPh>
    <phoneticPr fontId="2"/>
  </si>
  <si>
    <t>令和5年3月</t>
  </si>
  <si>
    <t>令和6年3月</t>
  </si>
  <si>
    <t>大学等進学率</t>
  </si>
  <si>
    <t>卒業者に占める就職者の割合</t>
  </si>
  <si>
    <t>参考表6</t>
    <rPh sb="0" eb="2">
      <t>サンコウ</t>
    </rPh>
    <rPh sb="2" eb="3">
      <t>ヒョウ</t>
    </rPh>
    <phoneticPr fontId="2"/>
  </si>
  <si>
    <t>　（高等学校（全日制・定時制）卒業者）</t>
    <rPh sb="2" eb="4">
      <t>コウトウ</t>
    </rPh>
    <rPh sb="4" eb="6">
      <t>ガッコウ</t>
    </rPh>
    <rPh sb="7" eb="10">
      <t>ゼンニチセイ</t>
    </rPh>
    <rPh sb="11" eb="14">
      <t>テイジセイ</t>
    </rPh>
    <rPh sb="15" eb="18">
      <t>ソツギョウシャ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</si>
</sst>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_ "/>
    <numFmt numFmtId="177" formatCode="#,##0.0;0.0;&quot;－&quot;"/>
    <numFmt numFmtId="178" formatCode="#,##0.0;0.0"/>
    <numFmt numFmtId="179" formatCode="#,##0.0;[Red]\-#,##0.0"/>
    <numFmt numFmtId="180" formatCode="#,##0.00_ ;[Red]\-#,##0.00\ "/>
    <numFmt numFmtId="181" formatCode="#,##0_);\(#,##0\)"/>
    <numFmt numFmtId="182" formatCode="#,##0.0_ ;[Red]\-#,##0.0\ "/>
    <numFmt numFmtId="183" formatCode="#,##0;0;&quot;－&quot;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sz val="14"/>
      <name val="ＦＡ ゴシック"/>
      <family val="3"/>
      <charset val="128"/>
    </font>
    <font>
      <sz val="11"/>
      <name val="ＦＡ ゴシック"/>
      <family val="3"/>
      <charset val="128"/>
    </font>
    <font>
      <sz val="10"/>
      <name val="ＦＡ ゴシック"/>
      <family val="3"/>
      <charset val="128"/>
    </font>
    <font>
      <sz val="11"/>
      <color indexed="8"/>
      <name val="ＦＡ ゴシック"/>
      <family val="3"/>
      <charset val="128"/>
    </font>
    <font>
      <sz val="11"/>
      <name val="ＦＡ クリアレター"/>
      <family val="1"/>
      <charset val="128"/>
    </font>
    <font>
      <sz val="10"/>
      <name val="ＦＡ クリアレター"/>
      <family val="1"/>
      <charset val="128"/>
    </font>
    <font>
      <sz val="10"/>
      <color indexed="8"/>
      <name val="ＦＡ クリアレター"/>
      <family val="1"/>
      <charset val="128"/>
    </font>
    <font>
      <b/>
      <sz val="11"/>
      <name val="ＦＡ クリアレター"/>
      <family val="1"/>
      <charset val="128"/>
    </font>
    <font>
      <b/>
      <sz val="12"/>
      <name val="ＦＡ クリアレター"/>
      <family val="1"/>
      <charset val="128"/>
    </font>
    <font>
      <sz val="7.5"/>
      <name val="ＦＡ クリアレター"/>
      <family val="1"/>
      <charset val="128"/>
    </font>
    <font>
      <sz val="9"/>
      <name val="ＦＡ クリアレター"/>
      <family val="1"/>
      <charset val="128"/>
    </font>
    <font>
      <sz val="12"/>
      <name val="ＦＡ ゴシック"/>
      <family val="3"/>
      <charset val="128"/>
    </font>
    <font>
      <sz val="9"/>
      <name val="ＦＡ ゴシック"/>
      <family val="3"/>
      <charset val="128"/>
    </font>
    <font>
      <sz val="11"/>
      <color indexed="8"/>
      <name val="ＦＡ クリアレター"/>
      <family val="1"/>
      <charset val="128"/>
    </font>
    <font>
      <sz val="14"/>
      <color indexed="8"/>
      <name val="ＦＡ ゴシック"/>
      <family val="3"/>
      <charset val="128"/>
    </font>
    <font>
      <sz val="10"/>
      <name val="ＭＳ ゴシック"/>
      <family val="3"/>
      <charset val="128"/>
    </font>
    <font>
      <sz val="12"/>
      <name val="ＦＡ クリアレター"/>
      <family val="1"/>
      <charset val="128"/>
    </font>
    <font>
      <sz val="12"/>
      <name val="ＭＳ ゴシック"/>
      <family val="3"/>
      <charset val="128"/>
    </font>
    <font>
      <sz val="8"/>
      <name val="ＦＡ クリアレター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3" fillId="0" borderId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306">
    <xf numFmtId="0" fontId="0" fillId="0" borderId="0" xfId="0">
      <alignment vertical="center"/>
    </xf>
    <xf numFmtId="176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4" applyFont="1" applyFill="1" applyAlignment="1"/>
    <xf numFmtId="0" fontId="8" fillId="0" borderId="0" xfId="6" applyFont="1"/>
    <xf numFmtId="0" fontId="8" fillId="0" borderId="0" xfId="6" applyFont="1" applyFill="1"/>
    <xf numFmtId="177" fontId="8" fillId="0" borderId="5" xfId="6" applyNumberFormat="1" applyFont="1" applyBorder="1" applyAlignment="1">
      <alignment horizontal="right"/>
    </xf>
    <xf numFmtId="177" fontId="8" fillId="0" borderId="0" xfId="6" applyNumberFormat="1" applyFont="1" applyBorder="1" applyAlignment="1"/>
    <xf numFmtId="178" fontId="8" fillId="0" borderId="4" xfId="6" applyNumberFormat="1" applyFont="1" applyBorder="1" applyAlignment="1"/>
    <xf numFmtId="177" fontId="8" fillId="0" borderId="5" xfId="6" applyNumberFormat="1" applyFont="1" applyBorder="1" applyAlignment="1"/>
    <xf numFmtId="177" fontId="8" fillId="0" borderId="4" xfId="6" applyNumberFormat="1" applyFont="1" applyBorder="1" applyAlignment="1"/>
    <xf numFmtId="177" fontId="8" fillId="0" borderId="17" xfId="6" applyNumberFormat="1" applyFont="1" applyBorder="1" applyAlignment="1">
      <alignment horizontal="right"/>
    </xf>
    <xf numFmtId="177" fontId="8" fillId="0" borderId="18" xfId="6" applyNumberFormat="1" applyFont="1" applyBorder="1" applyAlignment="1"/>
    <xf numFmtId="178" fontId="8" fillId="0" borderId="19" xfId="6" applyNumberFormat="1" applyFont="1" applyBorder="1" applyAlignment="1"/>
    <xf numFmtId="177" fontId="8" fillId="0" borderId="17" xfId="6" applyNumberFormat="1" applyFont="1" applyBorder="1" applyAlignment="1"/>
    <xf numFmtId="177" fontId="8" fillId="0" borderId="19" xfId="6" applyNumberFormat="1" applyFont="1" applyBorder="1" applyAlignment="1"/>
    <xf numFmtId="177" fontId="8" fillId="0" borderId="20" xfId="6" applyNumberFormat="1" applyFont="1" applyBorder="1" applyAlignment="1">
      <alignment horizontal="right"/>
    </xf>
    <xf numFmtId="177" fontId="8" fillId="0" borderId="21" xfId="6" applyNumberFormat="1" applyFont="1" applyBorder="1" applyAlignment="1"/>
    <xf numFmtId="178" fontId="8" fillId="0" borderId="22" xfId="6" applyNumberFormat="1" applyFont="1" applyBorder="1" applyAlignment="1"/>
    <xf numFmtId="177" fontId="8" fillId="0" borderId="20" xfId="6" applyNumberFormat="1" applyFont="1" applyBorder="1" applyAlignment="1"/>
    <xf numFmtId="177" fontId="8" fillId="0" borderId="22" xfId="6" applyNumberFormat="1" applyFont="1" applyBorder="1" applyAlignment="1"/>
    <xf numFmtId="178" fontId="8" fillId="0" borderId="19" xfId="6" applyNumberFormat="1" applyFont="1" applyBorder="1" applyAlignment="1">
      <alignment horizontal="right"/>
    </xf>
    <xf numFmtId="177" fontId="8" fillId="0" borderId="1" xfId="6" applyNumberFormat="1" applyFont="1" applyBorder="1" applyAlignment="1">
      <alignment horizontal="right"/>
    </xf>
    <xf numFmtId="177" fontId="8" fillId="0" borderId="8" xfId="6" applyNumberFormat="1" applyFont="1" applyBorder="1" applyAlignment="1"/>
    <xf numFmtId="178" fontId="8" fillId="0" borderId="7" xfId="6" applyNumberFormat="1" applyFont="1" applyBorder="1" applyAlignment="1"/>
    <xf numFmtId="177" fontId="8" fillId="0" borderId="1" xfId="6" applyNumberFormat="1" applyFont="1" applyBorder="1" applyAlignment="1"/>
    <xf numFmtId="177" fontId="8" fillId="0" borderId="7" xfId="6" applyNumberFormat="1" applyFont="1" applyBorder="1" applyAlignment="1"/>
    <xf numFmtId="0" fontId="10" fillId="0" borderId="0" xfId="6" applyFont="1"/>
    <xf numFmtId="0" fontId="10" fillId="0" borderId="0" xfId="6" quotePrefix="1" applyFont="1" applyAlignment="1">
      <alignment horizontal="left" vertical="top"/>
    </xf>
    <xf numFmtId="0" fontId="5" fillId="0" borderId="0" xfId="6" applyFont="1"/>
    <xf numFmtId="0" fontId="5" fillId="0" borderId="0" xfId="6" applyFont="1" applyFill="1" applyAlignment="1"/>
    <xf numFmtId="0" fontId="5" fillId="0" borderId="0" xfId="6" applyFont="1" applyAlignment="1"/>
    <xf numFmtId="0" fontId="7" fillId="0" borderId="0" xfId="6" applyFont="1" applyAlignment="1">
      <alignment horizontal="left" vertical="top"/>
    </xf>
    <xf numFmtId="0" fontId="7" fillId="0" borderId="0" xfId="6" applyFont="1"/>
    <xf numFmtId="0" fontId="9" fillId="0" borderId="0" xfId="3" applyFont="1"/>
    <xf numFmtId="0" fontId="9" fillId="0" borderId="0" xfId="3" quotePrefix="1" applyFont="1" applyAlignment="1">
      <alignment horizontal="left" vertical="top"/>
    </xf>
    <xf numFmtId="0" fontId="5" fillId="0" borderId="0" xfId="3" applyFont="1"/>
    <xf numFmtId="0" fontId="5" fillId="0" borderId="0" xfId="3" applyFont="1" applyFill="1"/>
    <xf numFmtId="0" fontId="5" fillId="0" borderId="0" xfId="3" applyFont="1" applyFill="1" applyAlignment="1">
      <alignment horizontal="left" vertical="top"/>
    </xf>
    <xf numFmtId="38" fontId="8" fillId="0" borderId="0" xfId="1" applyFont="1">
      <alignment vertical="center"/>
    </xf>
    <xf numFmtId="38" fontId="12" fillId="0" borderId="0" xfId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6" fontId="9" fillId="0" borderId="0" xfId="0" applyNumberFormat="1" applyFont="1" applyFill="1" applyAlignment="1">
      <alignment horizontal="right" vertical="center"/>
    </xf>
    <xf numFmtId="38" fontId="14" fillId="0" borderId="0" xfId="1" applyFont="1">
      <alignment vertical="center"/>
    </xf>
    <xf numFmtId="176" fontId="8" fillId="0" borderId="0" xfId="0" applyNumberFormat="1" applyFont="1">
      <alignment vertical="center"/>
    </xf>
    <xf numFmtId="0" fontId="8" fillId="0" borderId="0" xfId="0" applyFont="1">
      <alignment vertical="center"/>
    </xf>
    <xf numFmtId="176" fontId="12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Fill="1" applyAlignment="1">
      <alignment horizontal="right" vertical="center"/>
    </xf>
    <xf numFmtId="176" fontId="8" fillId="5" borderId="1" xfId="0" applyNumberFormat="1" applyFont="1" applyFill="1" applyBorder="1" applyAlignment="1">
      <alignment horizontal="center" vertical="center"/>
    </xf>
    <xf numFmtId="176" fontId="8" fillId="5" borderId="3" xfId="0" applyNumberFormat="1" applyFont="1" applyFill="1" applyBorder="1" applyAlignment="1">
      <alignment horizontal="center" vertical="center"/>
    </xf>
    <xf numFmtId="0" fontId="8" fillId="0" borderId="0" xfId="0" applyNumberFormat="1" applyFont="1">
      <alignment vertical="center"/>
    </xf>
    <xf numFmtId="0" fontId="10" fillId="0" borderId="0" xfId="6" applyFont="1" applyBorder="1"/>
    <xf numFmtId="0" fontId="8" fillId="0" borderId="4" xfId="6" applyFont="1" applyBorder="1" applyAlignment="1">
      <alignment horizontal="center" vertical="center"/>
    </xf>
    <xf numFmtId="177" fontId="8" fillId="0" borderId="12" xfId="6" applyNumberFormat="1" applyFont="1" applyBorder="1" applyAlignment="1"/>
    <xf numFmtId="177" fontId="8" fillId="0" borderId="13" xfId="6" applyNumberFormat="1" applyFont="1" applyBorder="1" applyAlignment="1"/>
    <xf numFmtId="177" fontId="8" fillId="0" borderId="3" xfId="6" applyNumberFormat="1" applyFont="1" applyBorder="1" applyAlignment="1"/>
    <xf numFmtId="0" fontId="10" fillId="0" borderId="4" xfId="6" applyFont="1" applyBorder="1" applyAlignment="1"/>
    <xf numFmtId="178" fontId="8" fillId="0" borderId="12" xfId="6" applyNumberFormat="1" applyFont="1" applyBorder="1" applyAlignment="1"/>
    <xf numFmtId="177" fontId="8" fillId="0" borderId="3" xfId="6" applyNumberFormat="1" applyFont="1" applyBorder="1" applyAlignment="1">
      <alignment horizontal="right"/>
    </xf>
    <xf numFmtId="38" fontId="8" fillId="0" borderId="0" xfId="5" applyFont="1" applyFill="1" applyAlignment="1">
      <alignment vertical="center"/>
    </xf>
    <xf numFmtId="179" fontId="8" fillId="0" borderId="0" xfId="5" applyNumberFormat="1" applyFont="1" applyFill="1" applyAlignment="1">
      <alignment vertical="center"/>
    </xf>
    <xf numFmtId="180" fontId="8" fillId="0" borderId="0" xfId="5" applyNumberFormat="1" applyFont="1" applyFill="1" applyAlignment="1">
      <alignment vertical="center"/>
    </xf>
    <xf numFmtId="38" fontId="8" fillId="0" borderId="13" xfId="5" applyFont="1" applyFill="1" applyBorder="1" applyAlignment="1">
      <alignment vertical="center"/>
    </xf>
    <xf numFmtId="38" fontId="8" fillId="0" borderId="3" xfId="1" applyFont="1" applyBorder="1" applyAlignment="1">
      <alignment vertical="center" shrinkToFit="1"/>
    </xf>
    <xf numFmtId="38" fontId="8" fillId="0" borderId="11" xfId="1" applyFont="1" applyBorder="1" applyAlignment="1">
      <alignment vertical="center" shrinkToFit="1"/>
    </xf>
    <xf numFmtId="38" fontId="8" fillId="0" borderId="12" xfId="1" applyFont="1" applyBorder="1" applyAlignment="1">
      <alignment vertical="center" shrinkToFit="1"/>
    </xf>
    <xf numFmtId="38" fontId="8" fillId="0" borderId="13" xfId="1" applyFont="1" applyBorder="1" applyAlignment="1">
      <alignment vertical="center" shrinkToFit="1"/>
    </xf>
    <xf numFmtId="0" fontId="8" fillId="0" borderId="12" xfId="0" applyFont="1" applyFill="1" applyBorder="1" applyAlignment="1">
      <alignment horizontal="right" vertical="center" shrinkToFit="1"/>
    </xf>
    <xf numFmtId="0" fontId="8" fillId="0" borderId="13" xfId="0" applyFont="1" applyFill="1" applyBorder="1" applyAlignment="1">
      <alignment horizontal="right" vertical="center" shrinkToFit="1"/>
    </xf>
    <xf numFmtId="0" fontId="16" fillId="0" borderId="0" xfId="3" applyFont="1" applyFill="1" applyAlignment="1">
      <alignment vertical="top"/>
    </xf>
    <xf numFmtId="0" fontId="8" fillId="0" borderId="0" xfId="4" applyFont="1" applyAlignment="1">
      <alignment horizontal="left" vertical="center"/>
    </xf>
    <xf numFmtId="0" fontId="17" fillId="0" borderId="0" xfId="6" applyFont="1" applyBorder="1" applyAlignment="1"/>
    <xf numFmtId="0" fontId="8" fillId="0" borderId="4" xfId="3" applyFont="1" applyBorder="1" applyAlignment="1">
      <alignment horizontal="distributed"/>
    </xf>
    <xf numFmtId="0" fontId="8" fillId="0" borderId="7" xfId="6" applyFont="1" applyFill="1" applyBorder="1" applyAlignment="1">
      <alignment horizontal="distributed"/>
    </xf>
    <xf numFmtId="0" fontId="8" fillId="0" borderId="4" xfId="6" applyFont="1" applyFill="1" applyBorder="1" applyAlignment="1">
      <alignment horizontal="distributed"/>
    </xf>
    <xf numFmtId="0" fontId="8" fillId="0" borderId="19" xfId="6" applyFont="1" applyFill="1" applyBorder="1" applyAlignment="1">
      <alignment horizontal="distributed"/>
    </xf>
    <xf numFmtId="0" fontId="8" fillId="0" borderId="22" xfId="6" applyFont="1" applyFill="1" applyBorder="1" applyAlignment="1">
      <alignment horizontal="distributed"/>
    </xf>
    <xf numFmtId="0" fontId="8" fillId="0" borderId="12" xfId="6" applyFont="1" applyFill="1" applyBorder="1" applyAlignment="1">
      <alignment horizontal="distributed"/>
    </xf>
    <xf numFmtId="0" fontId="8" fillId="0" borderId="0" xfId="6" applyFont="1" applyAlignment="1">
      <alignment vertical="center"/>
    </xf>
    <xf numFmtId="178" fontId="5" fillId="0" borderId="0" xfId="3" applyNumberFormat="1" applyFont="1" applyFill="1"/>
    <xf numFmtId="181" fontId="8" fillId="0" borderId="3" xfId="1" applyNumberFormat="1" applyFont="1" applyFill="1" applyBorder="1" applyAlignment="1">
      <alignment vertical="center" shrinkToFit="1"/>
    </xf>
    <xf numFmtId="38" fontId="8" fillId="6" borderId="23" xfId="1" applyFont="1" applyFill="1" applyBorder="1" applyAlignment="1">
      <alignment horizontal="center" vertical="center" wrapText="1"/>
    </xf>
    <xf numFmtId="38" fontId="8" fillId="6" borderId="31" xfId="1" applyFont="1" applyFill="1" applyBorder="1" applyAlignment="1">
      <alignment horizontal="center" vertical="center" shrinkToFit="1"/>
    </xf>
    <xf numFmtId="38" fontId="8" fillId="6" borderId="30" xfId="1" quotePrefix="1" applyFont="1" applyFill="1" applyBorder="1" applyAlignment="1">
      <alignment horizontal="center" shrinkToFit="1"/>
    </xf>
    <xf numFmtId="38" fontId="8" fillId="0" borderId="5" xfId="1" applyFont="1" applyFill="1" applyBorder="1" applyAlignment="1">
      <alignment shrinkToFit="1"/>
    </xf>
    <xf numFmtId="38" fontId="8" fillId="0" borderId="9" xfId="1" applyFont="1" applyFill="1" applyBorder="1" applyAlignment="1">
      <alignment horizontal="right" shrinkToFit="1"/>
    </xf>
    <xf numFmtId="38" fontId="8" fillId="0" borderId="9" xfId="1" applyFont="1" applyFill="1" applyBorder="1" applyAlignment="1">
      <alignment shrinkToFit="1"/>
    </xf>
    <xf numFmtId="38" fontId="8" fillId="0" borderId="4" xfId="1" applyFont="1" applyFill="1" applyBorder="1" applyAlignment="1">
      <alignment shrinkToFit="1"/>
    </xf>
    <xf numFmtId="38" fontId="8" fillId="0" borderId="0" xfId="1" applyFont="1" applyFill="1" applyBorder="1" applyAlignment="1">
      <alignment shrinkToFit="1"/>
    </xf>
    <xf numFmtId="0" fontId="8" fillId="0" borderId="0" xfId="0" applyFont="1" applyFill="1" applyBorder="1" applyAlignment="1">
      <alignment horizontal="right" shrinkToFit="1"/>
    </xf>
    <xf numFmtId="181" fontId="8" fillId="0" borderId="5" xfId="0" applyNumberFormat="1" applyFont="1" applyFill="1" applyBorder="1" applyAlignment="1">
      <alignment horizontal="right" shrinkToFit="1"/>
    </xf>
    <xf numFmtId="0" fontId="8" fillId="0" borderId="9" xfId="0" applyFont="1" applyFill="1" applyBorder="1" applyAlignment="1">
      <alignment horizontal="right" shrinkToFit="1"/>
    </xf>
    <xf numFmtId="38" fontId="8" fillId="0" borderId="5" xfId="1" applyFont="1" applyBorder="1" applyAlignment="1">
      <alignment shrinkToFit="1"/>
    </xf>
    <xf numFmtId="38" fontId="8" fillId="0" borderId="0" xfId="1" applyFont="1" applyAlignment="1"/>
    <xf numFmtId="38" fontId="8" fillId="6" borderId="30" xfId="1" quotePrefix="1" applyFont="1" applyFill="1" applyBorder="1" applyAlignment="1">
      <alignment horizontal="left" shrinkToFit="1"/>
    </xf>
    <xf numFmtId="38" fontId="8" fillId="0" borderId="0" xfId="1" applyNumberFormat="1" applyFont="1" applyFill="1" applyBorder="1" applyAlignment="1">
      <alignment shrinkToFit="1"/>
    </xf>
    <xf numFmtId="0" fontId="8" fillId="0" borderId="5" xfId="0" applyFont="1" applyFill="1" applyBorder="1" applyAlignment="1">
      <alignment horizontal="right" shrinkToFit="1"/>
    </xf>
    <xf numFmtId="38" fontId="8" fillId="6" borderId="30" xfId="1" applyFont="1" applyFill="1" applyBorder="1" applyAlignment="1">
      <alignment horizontal="left" shrinkToFit="1"/>
    </xf>
    <xf numFmtId="38" fontId="8" fillId="0" borderId="9" xfId="1" applyFont="1" applyBorder="1" applyAlignment="1">
      <alignment horizontal="right" shrinkToFit="1"/>
    </xf>
    <xf numFmtId="38" fontId="8" fillId="0" borderId="9" xfId="1" applyFont="1" applyBorder="1" applyAlignment="1">
      <alignment shrinkToFit="1"/>
    </xf>
    <xf numFmtId="38" fontId="8" fillId="0" borderId="4" xfId="1" applyFont="1" applyBorder="1" applyAlignment="1">
      <alignment shrinkToFit="1"/>
    </xf>
    <xf numFmtId="38" fontId="8" fillId="0" borderId="0" xfId="1" applyFont="1" applyBorder="1" applyAlignment="1">
      <alignment shrinkToFit="1"/>
    </xf>
    <xf numFmtId="38" fontId="8" fillId="6" borderId="30" xfId="1" applyFont="1" applyFill="1" applyBorder="1" applyAlignment="1">
      <alignment horizontal="center" shrinkToFit="1"/>
    </xf>
    <xf numFmtId="38" fontId="8" fillId="0" borderId="5" xfId="1" applyFont="1" applyBorder="1" applyAlignment="1">
      <alignment horizontal="right" shrinkToFit="1"/>
    </xf>
    <xf numFmtId="0" fontId="8" fillId="0" borderId="4" xfId="0" applyFont="1" applyFill="1" applyBorder="1" applyAlignment="1">
      <alignment horizontal="right" shrinkToFit="1"/>
    </xf>
    <xf numFmtId="181" fontId="8" fillId="0" borderId="5" xfId="1" applyNumberFormat="1" applyFont="1" applyFill="1" applyBorder="1" applyAlignment="1">
      <alignment shrinkToFit="1"/>
    </xf>
    <xf numFmtId="38" fontId="8" fillId="4" borderId="0" xfId="1" applyFont="1" applyFill="1" applyBorder="1" applyAlignment="1">
      <alignment shrinkToFit="1"/>
    </xf>
    <xf numFmtId="181" fontId="8" fillId="0" borderId="0" xfId="1" applyNumberFormat="1" applyFont="1" applyFill="1" applyBorder="1" applyAlignment="1">
      <alignment shrinkToFit="1"/>
    </xf>
    <xf numFmtId="176" fontId="8" fillId="6" borderId="32" xfId="0" applyNumberFormat="1" applyFont="1" applyFill="1" applyBorder="1" applyAlignment="1">
      <alignment horizontal="center" vertical="center"/>
    </xf>
    <xf numFmtId="176" fontId="8" fillId="6" borderId="23" xfId="0" applyNumberFormat="1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9" fillId="6" borderId="29" xfId="0" applyFont="1" applyFill="1" applyBorder="1" applyAlignment="1">
      <alignment horizontal="center" vertical="center"/>
    </xf>
    <xf numFmtId="0" fontId="8" fillId="6" borderId="30" xfId="0" applyFont="1" applyFill="1" applyBorder="1" applyAlignment="1"/>
    <xf numFmtId="176" fontId="8" fillId="0" borderId="0" xfId="0" applyNumberFormat="1" applyFont="1" applyFill="1" applyBorder="1" applyAlignment="1"/>
    <xf numFmtId="176" fontId="8" fillId="0" borderId="5" xfId="0" applyNumberFormat="1" applyFont="1" applyFill="1" applyBorder="1" applyAlignment="1"/>
    <xf numFmtId="176" fontId="8" fillId="0" borderId="4" xfId="0" applyNumberFormat="1" applyFont="1" applyFill="1" applyBorder="1" applyAlignment="1">
      <alignment horizontal="right"/>
    </xf>
    <xf numFmtId="176" fontId="8" fillId="0" borderId="0" xfId="0" applyNumberFormat="1" applyFont="1" applyFill="1" applyBorder="1" applyAlignment="1">
      <alignment horizontal="right"/>
    </xf>
    <xf numFmtId="176" fontId="8" fillId="0" borderId="5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4" xfId="0" applyFont="1" applyBorder="1" applyAlignment="1"/>
    <xf numFmtId="0" fontId="8" fillId="0" borderId="0" xfId="0" applyFont="1" applyAlignment="1"/>
    <xf numFmtId="0" fontId="8" fillId="6" borderId="30" xfId="0" quotePrefix="1" applyFont="1" applyFill="1" applyBorder="1" applyAlignment="1">
      <alignment horizontal="center"/>
    </xf>
    <xf numFmtId="176" fontId="8" fillId="0" borderId="4" xfId="0" applyNumberFormat="1" applyFont="1" applyFill="1" applyBorder="1" applyAlignment="1"/>
    <xf numFmtId="176" fontId="8" fillId="3" borderId="0" xfId="0" applyNumberFormat="1" applyFont="1" applyFill="1" applyBorder="1" applyAlignment="1"/>
    <xf numFmtId="176" fontId="8" fillId="0" borderId="0" xfId="0" applyNumberFormat="1" applyFont="1" applyBorder="1" applyAlignment="1"/>
    <xf numFmtId="176" fontId="8" fillId="0" borderId="5" xfId="0" applyNumberFormat="1" applyFont="1" applyBorder="1" applyAlignment="1"/>
    <xf numFmtId="176" fontId="8" fillId="0" borderId="4" xfId="0" applyNumberFormat="1" applyFont="1" applyBorder="1" applyAlignment="1"/>
    <xf numFmtId="0" fontId="8" fillId="6" borderId="30" xfId="0" applyFont="1" applyFill="1" applyBorder="1" applyAlignment="1">
      <alignment horizontal="center"/>
    </xf>
    <xf numFmtId="0" fontId="8" fillId="0" borderId="0" xfId="0" applyFont="1" applyBorder="1" applyAlignment="1"/>
    <xf numFmtId="0" fontId="8" fillId="6" borderId="31" xfId="0" applyFont="1" applyFill="1" applyBorder="1" applyAlignment="1">
      <alignment horizontal="center"/>
    </xf>
    <xf numFmtId="176" fontId="8" fillId="0" borderId="13" xfId="0" applyNumberFormat="1" applyFont="1" applyBorder="1" applyAlignment="1"/>
    <xf numFmtId="176" fontId="8" fillId="0" borderId="13" xfId="0" applyNumberFormat="1" applyFont="1" applyFill="1" applyBorder="1" applyAlignment="1"/>
    <xf numFmtId="176" fontId="8" fillId="0" borderId="3" xfId="0" applyNumberFormat="1" applyFont="1" applyFill="1" applyBorder="1" applyAlignment="1"/>
    <xf numFmtId="176" fontId="8" fillId="0" borderId="10" xfId="0" applyNumberFormat="1" applyFont="1" applyBorder="1" applyAlignment="1"/>
    <xf numFmtId="38" fontId="8" fillId="6" borderId="14" xfId="5" applyFont="1" applyFill="1" applyBorder="1" applyAlignment="1">
      <alignment vertical="center"/>
    </xf>
    <xf numFmtId="38" fontId="8" fillId="6" borderId="15" xfId="5" applyFont="1" applyFill="1" applyBorder="1" applyAlignment="1">
      <alignment vertical="center"/>
    </xf>
    <xf numFmtId="38" fontId="8" fillId="6" borderId="33" xfId="5" applyFont="1" applyFill="1" applyBorder="1" applyAlignment="1">
      <alignment horizontal="center" vertical="center"/>
    </xf>
    <xf numFmtId="38" fontId="8" fillId="6" borderId="23" xfId="5" applyFont="1" applyFill="1" applyBorder="1" applyAlignment="1">
      <alignment horizontal="center" vertical="center"/>
    </xf>
    <xf numFmtId="180" fontId="8" fillId="6" borderId="23" xfId="5" applyNumberFormat="1" applyFont="1" applyFill="1" applyBorder="1" applyAlignment="1">
      <alignment horizontal="center" vertical="center" shrinkToFit="1"/>
    </xf>
    <xf numFmtId="38" fontId="8" fillId="0" borderId="0" xfId="5" applyFont="1" applyFill="1" applyAlignment="1"/>
    <xf numFmtId="38" fontId="8" fillId="6" borderId="30" xfId="5" applyFont="1" applyFill="1" applyBorder="1" applyAlignment="1">
      <alignment horizontal="left"/>
    </xf>
    <xf numFmtId="38" fontId="8" fillId="0" borderId="0" xfId="5" applyFont="1" applyFill="1" applyBorder="1" applyAlignment="1">
      <alignment horizontal="right"/>
    </xf>
    <xf numFmtId="38" fontId="8" fillId="0" borderId="4" xfId="5" applyFont="1" applyFill="1" applyBorder="1" applyAlignment="1">
      <alignment horizontal="right"/>
    </xf>
    <xf numFmtId="38" fontId="8" fillId="0" borderId="5" xfId="5" applyFont="1" applyFill="1" applyBorder="1" applyAlignment="1">
      <alignment horizontal="right"/>
    </xf>
    <xf numFmtId="177" fontId="8" fillId="0" borderId="0" xfId="5" applyNumberFormat="1" applyFont="1" applyFill="1" applyBorder="1" applyAlignment="1"/>
    <xf numFmtId="177" fontId="8" fillId="0" borderId="5" xfId="5" applyNumberFormat="1" applyFont="1" applyFill="1" applyBorder="1" applyAlignment="1"/>
    <xf numFmtId="179" fontId="8" fillId="0" borderId="4" xfId="5" applyNumberFormat="1" applyFont="1" applyFill="1" applyBorder="1" applyAlignment="1"/>
    <xf numFmtId="176" fontId="8" fillId="0" borderId="4" xfId="7" applyNumberFormat="1" applyFont="1" applyFill="1" applyBorder="1" applyAlignment="1"/>
    <xf numFmtId="176" fontId="8" fillId="0" borderId="5" xfId="7" applyNumberFormat="1" applyFont="1" applyFill="1" applyBorder="1" applyAlignment="1"/>
    <xf numFmtId="38" fontId="8" fillId="6" borderId="30" xfId="5" applyFont="1" applyFill="1" applyBorder="1" applyAlignment="1">
      <alignment horizontal="center"/>
    </xf>
    <xf numFmtId="38" fontId="8" fillId="0" borderId="5" xfId="5" applyFont="1" applyFill="1" applyBorder="1" applyAlignment="1"/>
    <xf numFmtId="38" fontId="8" fillId="0" borderId="4" xfId="5" applyFont="1" applyFill="1" applyBorder="1" applyAlignment="1"/>
    <xf numFmtId="38" fontId="8" fillId="0" borderId="0" xfId="5" applyFont="1" applyFill="1" applyBorder="1" applyAlignment="1"/>
    <xf numFmtId="179" fontId="8" fillId="0" borderId="0" xfId="5" applyNumberFormat="1" applyFont="1" applyFill="1" applyBorder="1" applyAlignment="1"/>
    <xf numFmtId="38" fontId="8" fillId="6" borderId="31" xfId="5" applyFont="1" applyFill="1" applyBorder="1" applyAlignment="1">
      <alignment horizontal="center"/>
    </xf>
    <xf numFmtId="38" fontId="8" fillId="0" borderId="3" xfId="5" applyFont="1" applyFill="1" applyBorder="1" applyAlignment="1"/>
    <xf numFmtId="38" fontId="8" fillId="0" borderId="12" xfId="5" applyFont="1" applyFill="1" applyBorder="1" applyAlignment="1"/>
    <xf numFmtId="177" fontId="8" fillId="0" borderId="3" xfId="5" applyNumberFormat="1" applyFont="1" applyFill="1" applyBorder="1" applyAlignment="1"/>
    <xf numFmtId="176" fontId="8" fillId="0" borderId="12" xfId="7" applyNumberFormat="1" applyFont="1" applyFill="1" applyBorder="1" applyAlignment="1"/>
    <xf numFmtId="176" fontId="8" fillId="0" borderId="3" xfId="7" applyNumberFormat="1" applyFont="1" applyFill="1" applyBorder="1" applyAlignment="1"/>
    <xf numFmtId="0" fontId="10" fillId="0" borderId="4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0" fillId="6" borderId="32" xfId="6" applyFont="1" applyFill="1" applyBorder="1" applyAlignment="1">
      <alignment horizontal="center" vertical="center" wrapText="1"/>
    </xf>
    <xf numFmtId="0" fontId="10" fillId="6" borderId="23" xfId="6" applyFont="1" applyFill="1" applyBorder="1" applyAlignment="1">
      <alignment horizontal="center" vertical="center" wrapText="1"/>
    </xf>
    <xf numFmtId="0" fontId="10" fillId="0" borderId="4" xfId="6" applyFont="1" applyBorder="1"/>
    <xf numFmtId="0" fontId="10" fillId="0" borderId="5" xfId="6" applyFont="1" applyBorder="1"/>
    <xf numFmtId="0" fontId="10" fillId="6" borderId="32" xfId="4" applyFont="1" applyFill="1" applyBorder="1" applyAlignment="1">
      <alignment horizontal="center" vertical="center" wrapText="1"/>
    </xf>
    <xf numFmtId="0" fontId="10" fillId="6" borderId="23" xfId="4" applyFont="1" applyFill="1" applyBorder="1" applyAlignment="1">
      <alignment horizontal="center" vertical="center" wrapText="1"/>
    </xf>
    <xf numFmtId="0" fontId="11" fillId="6" borderId="4" xfId="6" applyFont="1" applyFill="1" applyBorder="1" applyAlignment="1">
      <alignment horizontal="distributed"/>
    </xf>
    <xf numFmtId="177" fontId="11" fillId="6" borderId="4" xfId="6" applyNumberFormat="1" applyFont="1" applyFill="1" applyBorder="1" applyAlignment="1"/>
    <xf numFmtId="177" fontId="11" fillId="6" borderId="0" xfId="6" applyNumberFormat="1" applyFont="1" applyFill="1" applyBorder="1" applyAlignment="1"/>
    <xf numFmtId="177" fontId="11" fillId="6" borderId="5" xfId="6" applyNumberFormat="1" applyFont="1" applyFill="1" applyBorder="1" applyAlignment="1"/>
    <xf numFmtId="178" fontId="11" fillId="6" borderId="4" xfId="6" applyNumberFormat="1" applyFont="1" applyFill="1" applyBorder="1" applyAlignment="1"/>
    <xf numFmtId="177" fontId="11" fillId="6" borderId="5" xfId="6" applyNumberFormat="1" applyFont="1" applyFill="1" applyBorder="1" applyAlignment="1">
      <alignment horizontal="right"/>
    </xf>
    <xf numFmtId="0" fontId="8" fillId="6" borderId="0" xfId="0" applyFont="1" applyFill="1" applyBorder="1" applyAlignment="1">
      <alignment horizontal="center"/>
    </xf>
    <xf numFmtId="177" fontId="8" fillId="0" borderId="13" xfId="5" applyNumberFormat="1" applyFont="1" applyFill="1" applyBorder="1" applyAlignment="1"/>
    <xf numFmtId="182" fontId="8" fillId="0" borderId="34" xfId="5" applyNumberFormat="1" applyFont="1" applyFill="1" applyBorder="1" applyAlignment="1">
      <alignment horizontal="right"/>
    </xf>
    <xf numFmtId="182" fontId="8" fillId="0" borderId="9" xfId="5" applyNumberFormat="1" applyFont="1" applyFill="1" applyBorder="1" applyAlignment="1">
      <alignment horizontal="right"/>
    </xf>
    <xf numFmtId="182" fontId="8" fillId="0" borderId="9" xfId="5" applyNumberFormat="1" applyFont="1" applyFill="1" applyBorder="1" applyAlignment="1"/>
    <xf numFmtId="182" fontId="8" fillId="0" borderId="11" xfId="5" applyNumberFormat="1" applyFont="1" applyFill="1" applyBorder="1" applyAlignment="1"/>
    <xf numFmtId="0" fontId="6" fillId="0" borderId="0" xfId="3" applyFont="1"/>
    <xf numFmtId="0" fontId="6" fillId="0" borderId="0" xfId="3" quotePrefix="1" applyFont="1" applyAlignment="1">
      <alignment horizontal="left" vertical="top"/>
    </xf>
    <xf numFmtId="0" fontId="18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vertical="center"/>
    </xf>
    <xf numFmtId="0" fontId="5" fillId="0" borderId="1" xfId="3" applyFont="1" applyBorder="1" applyAlignment="1">
      <alignment vertical="center"/>
    </xf>
    <xf numFmtId="0" fontId="8" fillId="0" borderId="0" xfId="4" applyFont="1" applyAlignment="1">
      <alignment vertical="center"/>
    </xf>
    <xf numFmtId="0" fontId="9" fillId="6" borderId="23" xfId="6" applyFont="1" applyFill="1" applyBorder="1" applyAlignment="1">
      <alignment horizontal="center" vertical="center"/>
    </xf>
    <xf numFmtId="0" fontId="9" fillId="6" borderId="32" xfId="6" applyFont="1" applyFill="1" applyBorder="1" applyAlignment="1">
      <alignment horizontal="center" vertical="center"/>
    </xf>
    <xf numFmtId="0" fontId="10" fillId="0" borderId="4" xfId="4" applyFont="1" applyBorder="1" applyAlignment="1">
      <alignment vertical="center"/>
    </xf>
    <xf numFmtId="0" fontId="10" fillId="0" borderId="0" xfId="4" applyFont="1" applyAlignment="1">
      <alignment vertical="center"/>
    </xf>
    <xf numFmtId="0" fontId="10" fillId="0" borderId="5" xfId="4" applyFont="1" applyBorder="1" applyAlignment="1">
      <alignment vertical="center"/>
    </xf>
    <xf numFmtId="0" fontId="8" fillId="0" borderId="5" xfId="4" applyFont="1" applyBorder="1" applyAlignment="1">
      <alignment vertical="center" textRotation="255"/>
    </xf>
    <xf numFmtId="0" fontId="9" fillId="0" borderId="4" xfId="3" applyFont="1" applyBorder="1" applyAlignment="1">
      <alignment horizontal="distributed" vertical="center"/>
    </xf>
    <xf numFmtId="177" fontId="8" fillId="0" borderId="4" xfId="5" applyNumberFormat="1" applyFont="1" applyBorder="1" applyAlignment="1">
      <alignment horizontal="right" vertical="center"/>
    </xf>
    <xf numFmtId="177" fontId="8" fillId="0" borderId="0" xfId="5" applyNumberFormat="1" applyFont="1" applyBorder="1" applyAlignment="1">
      <alignment horizontal="right" vertical="center"/>
    </xf>
    <xf numFmtId="177" fontId="8" fillId="0" borderId="5" xfId="5" applyNumberFormat="1" applyFont="1" applyBorder="1" applyAlignment="1">
      <alignment horizontal="right" vertical="center"/>
    </xf>
    <xf numFmtId="0" fontId="8" fillId="0" borderId="5" xfId="3" applyFont="1" applyBorder="1" applyAlignment="1">
      <alignment horizontal="right" vertical="center"/>
    </xf>
    <xf numFmtId="177" fontId="8" fillId="0" borderId="4" xfId="4" applyNumberFormat="1" applyFont="1" applyBorder="1" applyAlignment="1">
      <alignment horizontal="right" vertical="center"/>
    </xf>
    <xf numFmtId="177" fontId="8" fillId="0" borderId="0" xfId="4" applyNumberFormat="1" applyFont="1" applyAlignment="1">
      <alignment horizontal="right" vertical="center"/>
    </xf>
    <xf numFmtId="177" fontId="8" fillId="0" borderId="5" xfId="4" applyNumberFormat="1" applyFont="1" applyBorder="1" applyAlignment="1">
      <alignment horizontal="right" vertical="center"/>
    </xf>
    <xf numFmtId="0" fontId="8" fillId="0" borderId="5" xfId="3" applyFont="1" applyBorder="1" applyAlignment="1">
      <alignment vertical="center"/>
    </xf>
    <xf numFmtId="177" fontId="8" fillId="0" borderId="4" xfId="3" applyNumberFormat="1" applyFont="1" applyBorder="1" applyAlignment="1">
      <alignment horizontal="right" vertical="center"/>
    </xf>
    <xf numFmtId="177" fontId="8" fillId="0" borderId="0" xfId="3" applyNumberFormat="1" applyFont="1" applyAlignment="1">
      <alignment horizontal="right" vertical="center"/>
    </xf>
    <xf numFmtId="177" fontId="8" fillId="0" borderId="5" xfId="3" applyNumberFormat="1" applyFont="1" applyBorder="1" applyAlignment="1">
      <alignment horizontal="right" vertical="center"/>
    </xf>
    <xf numFmtId="183" fontId="8" fillId="0" borderId="5" xfId="3" applyNumberFormat="1" applyFont="1" applyBorder="1" applyAlignment="1">
      <alignment vertical="center"/>
    </xf>
    <xf numFmtId="0" fontId="11" fillId="6" borderId="5" xfId="3" applyFont="1" applyFill="1" applyBorder="1" applyAlignment="1">
      <alignment vertical="center"/>
    </xf>
    <xf numFmtId="0" fontId="9" fillId="0" borderId="4" xfId="4" applyFont="1" applyBorder="1" applyAlignment="1">
      <alignment horizontal="distributed" vertical="center"/>
    </xf>
    <xf numFmtId="0" fontId="8" fillId="0" borderId="17" xfId="3" applyFont="1" applyBorder="1" applyAlignment="1">
      <alignment vertical="center"/>
    </xf>
    <xf numFmtId="0" fontId="8" fillId="0" borderId="20" xfId="3" applyFont="1" applyBorder="1" applyAlignment="1">
      <alignment vertical="center"/>
    </xf>
    <xf numFmtId="0" fontId="8" fillId="0" borderId="3" xfId="3" applyFont="1" applyBorder="1" applyAlignment="1">
      <alignment vertical="center"/>
    </xf>
    <xf numFmtId="0" fontId="7" fillId="0" borderId="0" xfId="4" applyFont="1" applyAlignment="1">
      <alignment horizontal="left" vertical="center"/>
    </xf>
    <xf numFmtId="0" fontId="9" fillId="6" borderId="2" xfId="6" applyFont="1" applyFill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 wrapText="1"/>
    </xf>
    <xf numFmtId="49" fontId="19" fillId="7" borderId="0" xfId="0" applyNumberFormat="1" applyFont="1" applyFill="1" applyAlignment="1">
      <alignment horizontal="left" vertical="center"/>
    </xf>
    <xf numFmtId="49" fontId="19" fillId="8" borderId="0" xfId="0" applyNumberFormat="1" applyFont="1" applyFill="1" applyAlignment="1">
      <alignment horizontal="left" vertical="center" wrapText="1"/>
    </xf>
    <xf numFmtId="49" fontId="19" fillId="8" borderId="0" xfId="0" applyNumberFormat="1" applyFont="1" applyFill="1" applyAlignment="1">
      <alignment horizontal="left" vertical="center"/>
    </xf>
    <xf numFmtId="0" fontId="8" fillId="0" borderId="4" xfId="3" applyFont="1" applyBorder="1" applyAlignment="1">
      <alignment horizontal="distributed" vertical="center"/>
    </xf>
    <xf numFmtId="0" fontId="20" fillId="0" borderId="0" xfId="4" applyFont="1" applyAlignment="1">
      <alignment vertical="center"/>
    </xf>
    <xf numFmtId="0" fontId="20" fillId="0" borderId="7" xfId="4" applyFont="1" applyBorder="1" applyAlignment="1">
      <alignment horizontal="distributed" vertical="center"/>
    </xf>
    <xf numFmtId="177" fontId="20" fillId="0" borderId="7" xfId="5" applyNumberFormat="1" applyFont="1" applyBorder="1" applyAlignment="1">
      <alignment horizontal="right" vertical="center"/>
    </xf>
    <xf numFmtId="177" fontId="20" fillId="0" borderId="8" xfId="5" applyNumberFormat="1" applyFont="1" applyBorder="1" applyAlignment="1">
      <alignment horizontal="right" vertical="center"/>
    </xf>
    <xf numFmtId="177" fontId="20" fillId="0" borderId="1" xfId="5" applyNumberFormat="1" applyFont="1" applyBorder="1" applyAlignment="1">
      <alignment horizontal="right" vertical="center"/>
    </xf>
    <xf numFmtId="0" fontId="15" fillId="0" borderId="1" xfId="3" applyFont="1" applyBorder="1" applyAlignment="1">
      <alignment vertical="center"/>
    </xf>
    <xf numFmtId="0" fontId="20" fillId="0" borderId="1" xfId="3" applyFont="1" applyBorder="1" applyAlignment="1">
      <alignment vertical="center"/>
    </xf>
    <xf numFmtId="0" fontId="15" fillId="0" borderId="0" xfId="3" applyFont="1" applyFill="1"/>
    <xf numFmtId="0" fontId="12" fillId="6" borderId="4" xfId="4" applyFont="1" applyFill="1" applyBorder="1" applyAlignment="1">
      <alignment horizontal="distributed" vertical="center"/>
    </xf>
    <xf numFmtId="177" fontId="12" fillId="6" borderId="4" xfId="5" applyNumberFormat="1" applyFont="1" applyFill="1" applyBorder="1" applyAlignment="1">
      <alignment horizontal="right" vertical="center"/>
    </xf>
    <xf numFmtId="177" fontId="12" fillId="6" borderId="0" xfId="5" applyNumberFormat="1" applyFont="1" applyFill="1" applyBorder="1" applyAlignment="1">
      <alignment horizontal="right" vertical="center"/>
    </xf>
    <xf numFmtId="177" fontId="12" fillId="6" borderId="5" xfId="5" applyNumberFormat="1" applyFont="1" applyFill="1" applyBorder="1" applyAlignment="1">
      <alignment horizontal="right" vertical="center"/>
    </xf>
    <xf numFmtId="0" fontId="12" fillId="6" borderId="5" xfId="3" applyFont="1" applyFill="1" applyBorder="1" applyAlignment="1">
      <alignment vertical="center"/>
    </xf>
    <xf numFmtId="0" fontId="12" fillId="0" borderId="0" xfId="4" applyFont="1" applyAlignment="1">
      <alignment vertical="center"/>
    </xf>
    <xf numFmtId="0" fontId="20" fillId="0" borderId="4" xfId="4" applyFont="1" applyBorder="1" applyAlignment="1">
      <alignment horizontal="distributed" vertical="center"/>
    </xf>
    <xf numFmtId="177" fontId="20" fillId="0" borderId="4" xfId="5" applyNumberFormat="1" applyFont="1" applyBorder="1" applyAlignment="1">
      <alignment horizontal="right" vertical="center"/>
    </xf>
    <xf numFmtId="177" fontId="20" fillId="0" borderId="0" xfId="5" applyNumberFormat="1" applyFont="1" applyBorder="1" applyAlignment="1">
      <alignment horizontal="right" vertical="center"/>
    </xf>
    <xf numFmtId="177" fontId="20" fillId="0" borderId="5" xfId="5" applyNumberFormat="1" applyFont="1" applyBorder="1" applyAlignment="1">
      <alignment horizontal="right" vertical="center"/>
    </xf>
    <xf numFmtId="0" fontId="20" fillId="0" borderId="5" xfId="3" applyFont="1" applyBorder="1" applyAlignment="1">
      <alignment vertical="center"/>
    </xf>
    <xf numFmtId="49" fontId="21" fillId="0" borderId="0" xfId="0" applyNumberFormat="1" applyFont="1" applyAlignment="1">
      <alignment horizontal="left" vertical="center" wrapText="1"/>
    </xf>
    <xf numFmtId="0" fontId="20" fillId="0" borderId="19" xfId="4" applyFont="1" applyBorder="1" applyAlignment="1">
      <alignment horizontal="distributed" vertical="center"/>
    </xf>
    <xf numFmtId="177" fontId="20" fillId="0" borderId="19" xfId="5" applyNumberFormat="1" applyFont="1" applyBorder="1" applyAlignment="1">
      <alignment horizontal="right" vertical="center"/>
    </xf>
    <xf numFmtId="177" fontId="20" fillId="0" borderId="18" xfId="5" applyNumberFormat="1" applyFont="1" applyBorder="1" applyAlignment="1">
      <alignment horizontal="right" vertical="center"/>
    </xf>
    <xf numFmtId="177" fontId="20" fillId="0" borderId="17" xfId="5" applyNumberFormat="1" applyFont="1" applyBorder="1" applyAlignment="1">
      <alignment horizontal="right" vertical="center"/>
    </xf>
    <xf numFmtId="0" fontId="20" fillId="0" borderId="17" xfId="3" applyFont="1" applyBorder="1" applyAlignment="1">
      <alignment vertical="center"/>
    </xf>
    <xf numFmtId="49" fontId="21" fillId="7" borderId="0" xfId="0" applyNumberFormat="1" applyFont="1" applyFill="1" applyAlignment="1">
      <alignment horizontal="left" vertical="center"/>
    </xf>
    <xf numFmtId="0" fontId="20" fillId="0" borderId="22" xfId="4" applyFont="1" applyBorder="1" applyAlignment="1">
      <alignment horizontal="distributed" vertical="center"/>
    </xf>
    <xf numFmtId="177" fontId="20" fillId="0" borderId="22" xfId="5" applyNumberFormat="1" applyFont="1" applyBorder="1" applyAlignment="1">
      <alignment horizontal="right" vertical="center"/>
    </xf>
    <xf numFmtId="177" fontId="20" fillId="0" borderId="21" xfId="5" applyNumberFormat="1" applyFont="1" applyBorder="1" applyAlignment="1">
      <alignment horizontal="right" vertical="center"/>
    </xf>
    <xf numFmtId="177" fontId="20" fillId="0" borderId="20" xfId="5" applyNumberFormat="1" applyFont="1" applyBorder="1" applyAlignment="1">
      <alignment horizontal="right" vertical="center"/>
    </xf>
    <xf numFmtId="0" fontId="20" fillId="0" borderId="20" xfId="3" applyFont="1" applyBorder="1" applyAlignment="1">
      <alignment vertical="center"/>
    </xf>
    <xf numFmtId="0" fontId="20" fillId="0" borderId="12" xfId="4" applyFont="1" applyBorder="1" applyAlignment="1">
      <alignment horizontal="distributed" vertical="center"/>
    </xf>
    <xf numFmtId="177" fontId="20" fillId="0" borderId="12" xfId="5" applyNumberFormat="1" applyFont="1" applyBorder="1" applyAlignment="1">
      <alignment horizontal="right" vertical="center"/>
    </xf>
    <xf numFmtId="177" fontId="20" fillId="0" borderId="13" xfId="5" applyNumberFormat="1" applyFont="1" applyBorder="1" applyAlignment="1">
      <alignment horizontal="right" vertical="center"/>
    </xf>
    <xf numFmtId="177" fontId="20" fillId="0" borderId="3" xfId="5" applyNumberFormat="1" applyFont="1" applyBorder="1" applyAlignment="1">
      <alignment horizontal="right" vertical="center"/>
    </xf>
    <xf numFmtId="0" fontId="20" fillId="0" borderId="3" xfId="3" applyFont="1" applyBorder="1" applyAlignment="1">
      <alignment vertical="center"/>
    </xf>
    <xf numFmtId="0" fontId="22" fillId="6" borderId="2" xfId="6" applyFont="1" applyFill="1" applyBorder="1" applyAlignment="1">
      <alignment horizontal="center" vertical="center" wrapText="1"/>
    </xf>
    <xf numFmtId="38" fontId="14" fillId="6" borderId="6" xfId="1" applyFont="1" applyFill="1" applyBorder="1" applyAlignment="1">
      <alignment horizontal="center" vertical="center" wrapText="1"/>
    </xf>
    <xf numFmtId="38" fontId="9" fillId="6" borderId="24" xfId="1" applyFont="1" applyFill="1" applyBorder="1" applyAlignment="1">
      <alignment horizontal="center" vertical="center"/>
    </xf>
    <xf numFmtId="38" fontId="8" fillId="6" borderId="6" xfId="1" applyFont="1" applyFill="1" applyBorder="1" applyAlignment="1">
      <alignment horizontal="center" vertical="center"/>
    </xf>
    <xf numFmtId="38" fontId="8" fillId="6" borderId="24" xfId="1" applyFont="1" applyFill="1" applyBorder="1" applyAlignment="1">
      <alignment horizontal="center" vertical="center"/>
    </xf>
    <xf numFmtId="38" fontId="8" fillId="2" borderId="1" xfId="1" applyFont="1" applyFill="1" applyBorder="1" applyAlignment="1">
      <alignment horizontal="center" vertical="center" wrapText="1"/>
    </xf>
    <xf numFmtId="38" fontId="8" fillId="0" borderId="27" xfId="1" applyFont="1" applyBorder="1" applyAlignment="1">
      <alignment horizontal="center" vertical="center" wrapText="1"/>
    </xf>
    <xf numFmtId="38" fontId="4" fillId="0" borderId="0" xfId="1" applyFont="1" applyBorder="1" applyAlignment="1">
      <alignment horizontal="center" vertical="center"/>
    </xf>
    <xf numFmtId="38" fontId="8" fillId="6" borderId="28" xfId="1" applyFont="1" applyFill="1" applyBorder="1" applyAlignment="1">
      <alignment horizontal="center" vertical="center"/>
    </xf>
    <xf numFmtId="38" fontId="8" fillId="6" borderId="29" xfId="1" applyFont="1" applyFill="1" applyBorder="1" applyAlignment="1">
      <alignment horizontal="center" vertical="center"/>
    </xf>
    <xf numFmtId="38" fontId="8" fillId="6" borderId="8" xfId="1" applyFont="1" applyFill="1" applyBorder="1" applyAlignment="1">
      <alignment horizontal="center" vertical="center"/>
    </xf>
    <xf numFmtId="38" fontId="8" fillId="6" borderId="25" xfId="1" applyFont="1" applyFill="1" applyBorder="1" applyAlignment="1">
      <alignment horizontal="center" vertical="center"/>
    </xf>
    <xf numFmtId="38" fontId="13" fillId="6" borderId="6" xfId="1" applyFont="1" applyFill="1" applyBorder="1" applyAlignment="1">
      <alignment horizontal="center" vertical="center" wrapText="1"/>
    </xf>
    <xf numFmtId="38" fontId="13" fillId="6" borderId="24" xfId="1" applyFont="1" applyFill="1" applyBorder="1" applyAlignment="1">
      <alignment horizontal="center" vertical="center" wrapText="1"/>
    </xf>
    <xf numFmtId="38" fontId="8" fillId="6" borderId="7" xfId="1" applyFont="1" applyFill="1" applyBorder="1" applyAlignment="1">
      <alignment horizontal="center" vertical="center"/>
    </xf>
    <xf numFmtId="38" fontId="8" fillId="6" borderId="26" xfId="1" applyFont="1" applyFill="1" applyBorder="1" applyAlignment="1">
      <alignment horizontal="center" vertical="center"/>
    </xf>
    <xf numFmtId="38" fontId="8" fillId="6" borderId="16" xfId="1" applyFont="1" applyFill="1" applyBorder="1" applyAlignment="1">
      <alignment horizontal="center" vertical="center"/>
    </xf>
    <xf numFmtId="38" fontId="8" fillId="6" borderId="14" xfId="1" applyFont="1" applyFill="1" applyBorder="1" applyAlignment="1">
      <alignment horizontal="center" vertical="center"/>
    </xf>
    <xf numFmtId="38" fontId="8" fillId="6" borderId="15" xfId="1" applyFont="1" applyFill="1" applyBorder="1" applyAlignment="1">
      <alignment horizontal="center" vertical="center"/>
    </xf>
    <xf numFmtId="38" fontId="8" fillId="6" borderId="6" xfId="1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/>
    </xf>
    <xf numFmtId="176" fontId="8" fillId="6" borderId="14" xfId="0" applyNumberFormat="1" applyFont="1" applyFill="1" applyBorder="1" applyAlignment="1">
      <alignment horizontal="center" vertical="center" wrapText="1"/>
    </xf>
    <xf numFmtId="176" fontId="8" fillId="6" borderId="14" xfId="0" applyNumberFormat="1" applyFont="1" applyFill="1" applyBorder="1" applyAlignment="1">
      <alignment horizontal="center" vertical="center"/>
    </xf>
    <xf numFmtId="176" fontId="8" fillId="6" borderId="15" xfId="0" applyNumberFormat="1" applyFont="1" applyFill="1" applyBorder="1" applyAlignment="1">
      <alignment horizontal="center" vertical="center"/>
    </xf>
    <xf numFmtId="38" fontId="9" fillId="0" borderId="2" xfId="5" applyFont="1" applyFill="1" applyBorder="1" applyAlignment="1">
      <alignment horizontal="center" vertical="center"/>
    </xf>
    <xf numFmtId="38" fontId="15" fillId="0" borderId="0" xfId="5" applyFont="1" applyFill="1" applyAlignment="1">
      <alignment horizontal="center" vertical="center" shrinkToFit="1"/>
    </xf>
    <xf numFmtId="38" fontId="8" fillId="6" borderId="28" xfId="5" applyFont="1" applyFill="1" applyBorder="1" applyAlignment="1">
      <alignment horizontal="center" vertical="center" wrapText="1"/>
    </xf>
    <xf numFmtId="38" fontId="8" fillId="6" borderId="29" xfId="5" applyFont="1" applyFill="1" applyBorder="1" applyAlignment="1">
      <alignment horizontal="center" vertical="center"/>
    </xf>
    <xf numFmtId="38" fontId="8" fillId="6" borderId="1" xfId="5" applyFont="1" applyFill="1" applyBorder="1" applyAlignment="1">
      <alignment horizontal="center" vertical="center"/>
    </xf>
    <xf numFmtId="38" fontId="8" fillId="6" borderId="27" xfId="5" applyFont="1" applyFill="1" applyBorder="1" applyAlignment="1">
      <alignment horizontal="center" vertical="center"/>
    </xf>
    <xf numFmtId="38" fontId="8" fillId="6" borderId="7" xfId="5" applyFont="1" applyFill="1" applyBorder="1" applyAlignment="1">
      <alignment horizontal="center" vertical="center"/>
    </xf>
    <xf numFmtId="38" fontId="8" fillId="6" borderId="26" xfId="5" applyFont="1" applyFill="1" applyBorder="1" applyAlignment="1">
      <alignment horizontal="center" vertical="center"/>
    </xf>
    <xf numFmtId="180" fontId="8" fillId="0" borderId="13" xfId="5" applyNumberFormat="1" applyFont="1" applyFill="1" applyBorder="1" applyAlignment="1">
      <alignment horizontal="right" vertical="center"/>
    </xf>
    <xf numFmtId="0" fontId="8" fillId="0" borderId="13" xfId="8" applyFont="1" applyBorder="1" applyAlignment="1">
      <alignment horizontal="right" vertical="center"/>
    </xf>
    <xf numFmtId="180" fontId="8" fillId="6" borderId="14" xfId="5" applyNumberFormat="1" applyFont="1" applyFill="1" applyBorder="1" applyAlignment="1">
      <alignment horizontal="center" vertical="center" shrinkToFit="1"/>
    </xf>
    <xf numFmtId="180" fontId="8" fillId="6" borderId="15" xfId="5" applyNumberFormat="1" applyFont="1" applyFill="1" applyBorder="1" applyAlignment="1">
      <alignment horizontal="center" vertical="center" shrinkToFit="1"/>
    </xf>
    <xf numFmtId="0" fontId="10" fillId="6" borderId="6" xfId="6" applyFont="1" applyFill="1" applyBorder="1" applyAlignment="1">
      <alignment horizontal="center" vertical="center"/>
    </xf>
    <xf numFmtId="0" fontId="10" fillId="6" borderId="24" xfId="6" applyFont="1" applyFill="1" applyBorder="1" applyAlignment="1">
      <alignment horizontal="center" vertical="center"/>
    </xf>
    <xf numFmtId="0" fontId="10" fillId="6" borderId="16" xfId="6" applyFont="1" applyFill="1" applyBorder="1" applyAlignment="1">
      <alignment horizontal="center" vertical="center" wrapText="1"/>
    </xf>
    <xf numFmtId="0" fontId="10" fillId="6" borderId="14" xfId="6" applyFont="1" applyFill="1" applyBorder="1" applyAlignment="1">
      <alignment horizontal="center" vertical="center" wrapText="1"/>
    </xf>
    <xf numFmtId="0" fontId="10" fillId="6" borderId="15" xfId="6" applyFont="1" applyFill="1" applyBorder="1" applyAlignment="1">
      <alignment horizontal="center" vertical="center" wrapText="1"/>
    </xf>
    <xf numFmtId="0" fontId="10" fillId="6" borderId="16" xfId="4" applyFont="1" applyFill="1" applyBorder="1" applyAlignment="1">
      <alignment horizontal="center" vertical="center" wrapText="1"/>
    </xf>
    <xf numFmtId="0" fontId="10" fillId="6" borderId="15" xfId="4" applyFont="1" applyFill="1" applyBorder="1" applyAlignment="1">
      <alignment horizontal="center" vertical="center" wrapText="1"/>
    </xf>
    <xf numFmtId="0" fontId="10" fillId="6" borderId="6" xfId="4" applyFont="1" applyFill="1" applyBorder="1" applyAlignment="1">
      <alignment horizontal="center" vertical="center"/>
    </xf>
    <xf numFmtId="0" fontId="10" fillId="6" borderId="24" xfId="4" applyFont="1" applyFill="1" applyBorder="1" applyAlignment="1">
      <alignment horizontal="center" vertical="center"/>
    </xf>
    <xf numFmtId="0" fontId="10" fillId="6" borderId="7" xfId="4" applyFont="1" applyFill="1" applyBorder="1" applyAlignment="1">
      <alignment horizontal="center" vertical="center" wrapText="1"/>
    </xf>
    <xf numFmtId="0" fontId="10" fillId="6" borderId="8" xfId="4" applyFont="1" applyFill="1" applyBorder="1" applyAlignment="1">
      <alignment horizontal="center" vertical="center" wrapText="1"/>
    </xf>
    <xf numFmtId="0" fontId="10" fillId="6" borderId="1" xfId="4" applyFont="1" applyFill="1" applyBorder="1" applyAlignment="1">
      <alignment horizontal="center" vertical="center" wrapText="1"/>
    </xf>
    <xf numFmtId="0" fontId="10" fillId="6" borderId="14" xfId="4" applyFont="1" applyFill="1" applyBorder="1" applyAlignment="1">
      <alignment horizontal="center" vertical="center" wrapText="1"/>
    </xf>
  </cellXfs>
  <cellStyles count="9">
    <cellStyle name="桁区切り 2" xfId="1" xr:uid="{00000000-0005-0000-0000-000000000000}"/>
    <cellStyle name="桁区切り 2 2" xfId="5" xr:uid="{00000000-0005-0000-0000-000001000000}"/>
    <cellStyle name="桁区切り 3" xfId="2" xr:uid="{00000000-0005-0000-0000-000002000000}"/>
    <cellStyle name="標準" xfId="0" builtinId="0"/>
    <cellStyle name="標準 2" xfId="4" xr:uid="{00000000-0005-0000-0000-000004000000}"/>
    <cellStyle name="標準 3" xfId="6" xr:uid="{00000000-0005-0000-0000-000005000000}"/>
    <cellStyle name="標準 3 2" xfId="8" xr:uid="{00000000-0005-0000-0000-000006000000}"/>
    <cellStyle name="標準_H19_基本速報（都道府県用）" xfId="3" xr:uid="{00000000-0005-0000-0000-000007000000}"/>
    <cellStyle name="標準_落書帳" xfId="7" xr:uid="{00000000-0005-0000-0000-000008000000}"/>
  </cellStyles>
  <dxfs count="0"/>
  <tableStyles count="0" defaultTableStyle="TableStyleMedium9" defaultPivotStyle="PivotStyleLight16"/>
  <colors>
    <mruColors>
      <color rgb="FF56E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1.60.202\tokei-share\10_&#31649;&#29702;&#12539;&#25945;&#32946;&#32113;&#35336;G\&#9679;06_&#23398;&#26657;&#22522;&#26412;&#35519;&#26619;\R4&#24180;&#24230;&#35519;&#26619;\08-2_&#30906;&#23450;&#20516;_12&#26376;21&#26085;&#20844;&#34920;\01_R4&#30906;&#22577;&#20316;&#26989;&#29992;\01_&#20844;&#34920;&#36039;&#26009;\R4&#30906;&#23450;&#20516;_&#20844;&#34920;&#36039;&#26009;&#65288;&#22259;&#34920;&#65289;2211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旧・表１"/>
      <sheetName val="旧・表２"/>
      <sheetName val="表１　学校数、在学者数、教員数"/>
      <sheetName val="図１・２　在学者数の推移"/>
      <sheetName val="表２　卒後（中）"/>
      <sheetName val="表３　就職者県内・県外（中）"/>
      <sheetName val="表４　卒後（高）"/>
      <sheetName val="表５　就職者県内・県外（高）"/>
      <sheetName val="基本グラ"/>
      <sheetName val="手持ち資料"/>
      <sheetName val="図３　進学率（中）"/>
      <sheetName val="図４　進学率（高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3"/>
  <sheetViews>
    <sheetView showGridLines="0" tabSelected="1" view="pageBreakPreview" zoomScale="115" zoomScaleNormal="100" zoomScaleSheetLayoutView="115" workbookViewId="0">
      <pane xSplit="1" ySplit="4" topLeftCell="E35" activePane="bottomRight" state="frozen"/>
      <selection activeCell="Q6" sqref="Q6"/>
      <selection pane="topRight" activeCell="Q6" sqref="Q6"/>
      <selection pane="bottomLeft" activeCell="Q6" sqref="Q6"/>
      <selection pane="bottomRight" activeCell="Q6" sqref="Q6"/>
    </sheetView>
  </sheetViews>
  <sheetFormatPr defaultColWidth="9" defaultRowHeight="13.5"/>
  <cols>
    <col min="1" max="15" width="9.5" style="39" customWidth="1"/>
    <col min="16" max="16384" width="9" style="39"/>
  </cols>
  <sheetData>
    <row r="1" spans="1:15" ht="16.5">
      <c r="A1" s="264" t="s">
        <v>141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</row>
    <row r="2" spans="1:15" ht="12.75" customHeight="1">
      <c r="B2" s="40"/>
      <c r="C2" s="40"/>
      <c r="D2" s="41"/>
      <c r="E2" s="41"/>
      <c r="F2" s="41"/>
      <c r="G2" s="41"/>
      <c r="H2" s="41"/>
      <c r="I2" s="41"/>
      <c r="J2" s="41"/>
      <c r="L2" s="42"/>
      <c r="M2" s="43"/>
      <c r="N2" s="43" t="s">
        <v>75</v>
      </c>
    </row>
    <row r="3" spans="1:15" ht="17.25" customHeight="1">
      <c r="A3" s="265" t="s">
        <v>65</v>
      </c>
      <c r="B3" s="267" t="s">
        <v>0</v>
      </c>
      <c r="C3" s="269" t="s">
        <v>137</v>
      </c>
      <c r="D3" s="260" t="s">
        <v>1</v>
      </c>
      <c r="E3" s="271" t="s">
        <v>2</v>
      </c>
      <c r="F3" s="273" t="s">
        <v>66</v>
      </c>
      <c r="G3" s="274"/>
      <c r="H3" s="275"/>
      <c r="I3" s="260" t="s">
        <v>3</v>
      </c>
      <c r="J3" s="260" t="s">
        <v>4</v>
      </c>
      <c r="K3" s="276" t="s">
        <v>147</v>
      </c>
      <c r="L3" s="258" t="s">
        <v>142</v>
      </c>
      <c r="M3" s="260" t="s">
        <v>5</v>
      </c>
      <c r="N3" s="260" t="s">
        <v>6</v>
      </c>
      <c r="O3" s="262" t="s">
        <v>77</v>
      </c>
    </row>
    <row r="4" spans="1:15" ht="17.25" customHeight="1" thickBot="1">
      <c r="A4" s="266"/>
      <c r="B4" s="268"/>
      <c r="C4" s="270"/>
      <c r="D4" s="261"/>
      <c r="E4" s="272"/>
      <c r="F4" s="82" t="s">
        <v>67</v>
      </c>
      <c r="G4" s="82" t="s">
        <v>68</v>
      </c>
      <c r="H4" s="82" t="s">
        <v>69</v>
      </c>
      <c r="I4" s="261"/>
      <c r="J4" s="261"/>
      <c r="K4" s="261"/>
      <c r="L4" s="259"/>
      <c r="M4" s="261"/>
      <c r="N4" s="261"/>
      <c r="O4" s="263"/>
    </row>
    <row r="5" spans="1:15" s="94" customFormat="1" ht="20.25" customHeight="1" thickTop="1">
      <c r="A5" s="95" t="s">
        <v>159</v>
      </c>
      <c r="B5" s="85">
        <v>1330</v>
      </c>
      <c r="C5" s="86" t="s">
        <v>74</v>
      </c>
      <c r="D5" s="87">
        <v>178163</v>
      </c>
      <c r="E5" s="87">
        <v>73528</v>
      </c>
      <c r="F5" s="88">
        <v>12966</v>
      </c>
      <c r="G5" s="96">
        <v>244</v>
      </c>
      <c r="H5" s="97" t="s">
        <v>74</v>
      </c>
      <c r="I5" s="88">
        <v>46</v>
      </c>
      <c r="J5" s="89">
        <v>73</v>
      </c>
      <c r="K5" s="90" t="s">
        <v>74</v>
      </c>
      <c r="L5" s="91">
        <v>-119</v>
      </c>
      <c r="M5" s="92" t="s">
        <v>74</v>
      </c>
      <c r="N5" s="86" t="s">
        <v>74</v>
      </c>
      <c r="O5" s="93">
        <f t="shared" ref="O5:O36" si="0">F5+G5</f>
        <v>13210</v>
      </c>
    </row>
    <row r="6" spans="1:15" s="94" customFormat="1" ht="13.5" customHeight="1">
      <c r="A6" s="84" t="s">
        <v>7</v>
      </c>
      <c r="B6" s="85">
        <v>1039</v>
      </c>
      <c r="C6" s="86" t="s">
        <v>74</v>
      </c>
      <c r="D6" s="87">
        <v>182009</v>
      </c>
      <c r="E6" s="87">
        <v>86455</v>
      </c>
      <c r="F6" s="88">
        <v>15055</v>
      </c>
      <c r="G6" s="89">
        <v>5059</v>
      </c>
      <c r="H6" s="97" t="s">
        <v>74</v>
      </c>
      <c r="I6" s="88">
        <v>20</v>
      </c>
      <c r="J6" s="89">
        <v>77</v>
      </c>
      <c r="K6" s="90" t="s">
        <v>74</v>
      </c>
      <c r="L6" s="91">
        <v>-97</v>
      </c>
      <c r="M6" s="92" t="s">
        <v>74</v>
      </c>
      <c r="N6" s="87">
        <v>2917</v>
      </c>
      <c r="O6" s="93">
        <f t="shared" si="0"/>
        <v>20114</v>
      </c>
    </row>
    <row r="7" spans="1:15" s="94" customFormat="1" ht="13.5" customHeight="1">
      <c r="A7" s="84" t="s">
        <v>8</v>
      </c>
      <c r="B7" s="85">
        <v>1557</v>
      </c>
      <c r="C7" s="86" t="s">
        <v>74</v>
      </c>
      <c r="D7" s="87">
        <v>183285</v>
      </c>
      <c r="E7" s="87">
        <v>91145</v>
      </c>
      <c r="F7" s="88">
        <v>18145</v>
      </c>
      <c r="G7" s="89">
        <v>5226</v>
      </c>
      <c r="H7" s="97" t="s">
        <v>74</v>
      </c>
      <c r="I7" s="88">
        <v>27</v>
      </c>
      <c r="J7" s="89">
        <v>106</v>
      </c>
      <c r="K7" s="90" t="s">
        <v>74</v>
      </c>
      <c r="L7" s="91">
        <v>-133</v>
      </c>
      <c r="M7" s="92" t="s">
        <v>74</v>
      </c>
      <c r="N7" s="87">
        <v>2115</v>
      </c>
      <c r="O7" s="93">
        <f t="shared" si="0"/>
        <v>23371</v>
      </c>
    </row>
    <row r="8" spans="1:15" s="94" customFormat="1" ht="13.5" customHeight="1">
      <c r="A8" s="84" t="s">
        <v>9</v>
      </c>
      <c r="B8" s="85">
        <v>1469</v>
      </c>
      <c r="C8" s="86" t="s">
        <v>74</v>
      </c>
      <c r="D8" s="87">
        <v>185746</v>
      </c>
      <c r="E8" s="87">
        <v>87137</v>
      </c>
      <c r="F8" s="88">
        <v>20596</v>
      </c>
      <c r="G8" s="89">
        <v>6453</v>
      </c>
      <c r="H8" s="97" t="s">
        <v>74</v>
      </c>
      <c r="I8" s="88">
        <v>35</v>
      </c>
      <c r="J8" s="89">
        <v>145</v>
      </c>
      <c r="K8" s="90" t="s">
        <v>74</v>
      </c>
      <c r="L8" s="91">
        <v>-180</v>
      </c>
      <c r="M8" s="92" t="s">
        <v>74</v>
      </c>
      <c r="N8" s="87">
        <v>3566</v>
      </c>
      <c r="O8" s="93">
        <f t="shared" si="0"/>
        <v>27049</v>
      </c>
    </row>
    <row r="9" spans="1:15" s="94" customFormat="1" ht="13.5" customHeight="1">
      <c r="A9" s="84" t="s">
        <v>10</v>
      </c>
      <c r="B9" s="85">
        <v>1919</v>
      </c>
      <c r="C9" s="86" t="s">
        <v>74</v>
      </c>
      <c r="D9" s="87">
        <v>183259</v>
      </c>
      <c r="E9" s="87">
        <v>84120</v>
      </c>
      <c r="F9" s="88">
        <v>20900</v>
      </c>
      <c r="G9" s="89">
        <v>8240</v>
      </c>
      <c r="H9" s="85">
        <v>672</v>
      </c>
      <c r="I9" s="88">
        <v>39</v>
      </c>
      <c r="J9" s="89">
        <v>170</v>
      </c>
      <c r="K9" s="90" t="s">
        <v>74</v>
      </c>
      <c r="L9" s="91">
        <v>-209</v>
      </c>
      <c r="M9" s="92" t="s">
        <v>74</v>
      </c>
      <c r="N9" s="87">
        <v>4270</v>
      </c>
      <c r="O9" s="93">
        <f t="shared" si="0"/>
        <v>29140</v>
      </c>
    </row>
    <row r="10" spans="1:15" s="94" customFormat="1" ht="20.25" customHeight="1">
      <c r="A10" s="84" t="s">
        <v>11</v>
      </c>
      <c r="B10" s="85">
        <v>2410</v>
      </c>
      <c r="C10" s="86" t="s">
        <v>74</v>
      </c>
      <c r="D10" s="87">
        <v>186239</v>
      </c>
      <c r="E10" s="87">
        <v>82630</v>
      </c>
      <c r="F10" s="88">
        <v>22502</v>
      </c>
      <c r="G10" s="89">
        <v>9821</v>
      </c>
      <c r="H10" s="85">
        <v>1104</v>
      </c>
      <c r="I10" s="88">
        <v>43</v>
      </c>
      <c r="J10" s="89">
        <v>207</v>
      </c>
      <c r="K10" s="90" t="s">
        <v>74</v>
      </c>
      <c r="L10" s="91">
        <v>-250</v>
      </c>
      <c r="M10" s="92" t="s">
        <v>74</v>
      </c>
      <c r="N10" s="87">
        <v>5472</v>
      </c>
      <c r="O10" s="93">
        <f t="shared" si="0"/>
        <v>32323</v>
      </c>
    </row>
    <row r="11" spans="1:15" s="94" customFormat="1" ht="13.5" customHeight="1">
      <c r="A11" s="84" t="s">
        <v>12</v>
      </c>
      <c r="B11" s="85">
        <v>3128</v>
      </c>
      <c r="C11" s="86" t="s">
        <v>74</v>
      </c>
      <c r="D11" s="87">
        <v>194807</v>
      </c>
      <c r="E11" s="87">
        <v>89405</v>
      </c>
      <c r="F11" s="88">
        <v>23126</v>
      </c>
      <c r="G11" s="89">
        <v>9760</v>
      </c>
      <c r="H11" s="85">
        <v>1452</v>
      </c>
      <c r="I11" s="88">
        <v>70</v>
      </c>
      <c r="J11" s="89">
        <v>239</v>
      </c>
      <c r="K11" s="90" t="s">
        <v>74</v>
      </c>
      <c r="L11" s="91">
        <v>-309</v>
      </c>
      <c r="M11" s="92" t="s">
        <v>74</v>
      </c>
      <c r="N11" s="87">
        <v>7377</v>
      </c>
      <c r="O11" s="93">
        <f t="shared" si="0"/>
        <v>32886</v>
      </c>
    </row>
    <row r="12" spans="1:15" s="94" customFormat="1" ht="13.5" customHeight="1">
      <c r="A12" s="84" t="s">
        <v>13</v>
      </c>
      <c r="B12" s="85">
        <v>3804</v>
      </c>
      <c r="C12" s="86" t="s">
        <v>74</v>
      </c>
      <c r="D12" s="87">
        <v>204006</v>
      </c>
      <c r="E12" s="87">
        <v>94737</v>
      </c>
      <c r="F12" s="88">
        <v>23828</v>
      </c>
      <c r="G12" s="89">
        <v>9633</v>
      </c>
      <c r="H12" s="85">
        <v>2074</v>
      </c>
      <c r="I12" s="88">
        <v>62</v>
      </c>
      <c r="J12" s="89">
        <v>288</v>
      </c>
      <c r="K12" s="90" t="s">
        <v>74</v>
      </c>
      <c r="L12" s="91">
        <v>-350</v>
      </c>
      <c r="M12" s="92" t="s">
        <v>74</v>
      </c>
      <c r="N12" s="87">
        <v>7775</v>
      </c>
      <c r="O12" s="93">
        <f t="shared" si="0"/>
        <v>33461</v>
      </c>
    </row>
    <row r="13" spans="1:15" s="94" customFormat="1" ht="13.5" customHeight="1">
      <c r="A13" s="84" t="s">
        <v>14</v>
      </c>
      <c r="B13" s="85">
        <v>4142</v>
      </c>
      <c r="C13" s="86" t="s">
        <v>74</v>
      </c>
      <c r="D13" s="87">
        <v>213816</v>
      </c>
      <c r="E13" s="87">
        <v>97725</v>
      </c>
      <c r="F13" s="88">
        <v>24828</v>
      </c>
      <c r="G13" s="89">
        <v>9286</v>
      </c>
      <c r="H13" s="85">
        <v>5643</v>
      </c>
      <c r="I13" s="88">
        <v>79</v>
      </c>
      <c r="J13" s="89">
        <v>300</v>
      </c>
      <c r="K13" s="90" t="s">
        <v>74</v>
      </c>
      <c r="L13" s="91">
        <v>-379</v>
      </c>
      <c r="M13" s="92" t="s">
        <v>74</v>
      </c>
      <c r="N13" s="87">
        <v>8607</v>
      </c>
      <c r="O13" s="93">
        <f t="shared" si="0"/>
        <v>34114</v>
      </c>
    </row>
    <row r="14" spans="1:15" s="94" customFormat="1" ht="13.5" customHeight="1">
      <c r="A14" s="84" t="s">
        <v>15</v>
      </c>
      <c r="B14" s="85">
        <v>4832</v>
      </c>
      <c r="C14" s="86" t="s">
        <v>74</v>
      </c>
      <c r="D14" s="87">
        <v>224786</v>
      </c>
      <c r="E14" s="87">
        <v>94056</v>
      </c>
      <c r="F14" s="88">
        <v>26666</v>
      </c>
      <c r="G14" s="89">
        <v>8821</v>
      </c>
      <c r="H14" s="85">
        <v>2441</v>
      </c>
      <c r="I14" s="88">
        <v>90</v>
      </c>
      <c r="J14" s="89">
        <v>330</v>
      </c>
      <c r="K14" s="90" t="s">
        <v>74</v>
      </c>
      <c r="L14" s="91">
        <v>-420</v>
      </c>
      <c r="M14" s="92" t="s">
        <v>74</v>
      </c>
      <c r="N14" s="87">
        <v>10104</v>
      </c>
      <c r="O14" s="93">
        <f t="shared" si="0"/>
        <v>35487</v>
      </c>
    </row>
    <row r="15" spans="1:15" s="94" customFormat="1" ht="20.25" customHeight="1">
      <c r="A15" s="84" t="s">
        <v>16</v>
      </c>
      <c r="B15" s="85">
        <v>5065</v>
      </c>
      <c r="C15" s="86" t="s">
        <v>74</v>
      </c>
      <c r="D15" s="87">
        <v>236614</v>
      </c>
      <c r="E15" s="87">
        <v>86330</v>
      </c>
      <c r="F15" s="88">
        <v>28804</v>
      </c>
      <c r="G15" s="89">
        <v>8380</v>
      </c>
      <c r="H15" s="85">
        <v>2256</v>
      </c>
      <c r="I15" s="88">
        <v>109</v>
      </c>
      <c r="J15" s="89">
        <v>385</v>
      </c>
      <c r="K15" s="90" t="s">
        <v>74</v>
      </c>
      <c r="L15" s="91">
        <v>-494</v>
      </c>
      <c r="M15" s="92" t="s">
        <v>74</v>
      </c>
      <c r="N15" s="87">
        <v>10211</v>
      </c>
      <c r="O15" s="93">
        <f t="shared" si="0"/>
        <v>37184</v>
      </c>
    </row>
    <row r="16" spans="1:15" s="94" customFormat="1" ht="13.5" customHeight="1">
      <c r="A16" s="84" t="s">
        <v>17</v>
      </c>
      <c r="B16" s="85">
        <v>5429</v>
      </c>
      <c r="C16" s="86" t="s">
        <v>74</v>
      </c>
      <c r="D16" s="87">
        <v>239211</v>
      </c>
      <c r="E16" s="87">
        <v>86693</v>
      </c>
      <c r="F16" s="88">
        <v>30226</v>
      </c>
      <c r="G16" s="89">
        <v>8433</v>
      </c>
      <c r="H16" s="85">
        <v>2309</v>
      </c>
      <c r="I16" s="88">
        <v>120</v>
      </c>
      <c r="J16" s="89">
        <v>381</v>
      </c>
      <c r="K16" s="90" t="s">
        <v>74</v>
      </c>
      <c r="L16" s="91">
        <v>-501</v>
      </c>
      <c r="M16" s="92" t="s">
        <v>74</v>
      </c>
      <c r="N16" s="87">
        <v>9699</v>
      </c>
      <c r="O16" s="93">
        <f t="shared" si="0"/>
        <v>38659</v>
      </c>
    </row>
    <row r="17" spans="1:15" s="94" customFormat="1" ht="13.5" customHeight="1">
      <c r="A17" s="84" t="s">
        <v>18</v>
      </c>
      <c r="B17" s="85">
        <v>5509</v>
      </c>
      <c r="C17" s="86" t="s">
        <v>74</v>
      </c>
      <c r="D17" s="87">
        <v>232063</v>
      </c>
      <c r="E17" s="87">
        <v>98795</v>
      </c>
      <c r="F17" s="88">
        <v>30681</v>
      </c>
      <c r="G17" s="89">
        <v>7478</v>
      </c>
      <c r="H17" s="85">
        <v>2228</v>
      </c>
      <c r="I17" s="88">
        <v>132</v>
      </c>
      <c r="J17" s="89">
        <v>379</v>
      </c>
      <c r="K17" s="90" t="s">
        <v>74</v>
      </c>
      <c r="L17" s="91">
        <v>-511</v>
      </c>
      <c r="M17" s="92" t="s">
        <v>74</v>
      </c>
      <c r="N17" s="87">
        <v>9857</v>
      </c>
      <c r="O17" s="93">
        <f t="shared" si="0"/>
        <v>38159</v>
      </c>
    </row>
    <row r="18" spans="1:15" s="94" customFormat="1" ht="13.5" customHeight="1">
      <c r="A18" s="84" t="s">
        <v>19</v>
      </c>
      <c r="B18" s="85">
        <v>6438</v>
      </c>
      <c r="C18" s="86" t="s">
        <v>74</v>
      </c>
      <c r="D18" s="87">
        <v>223371</v>
      </c>
      <c r="E18" s="87">
        <v>115075</v>
      </c>
      <c r="F18" s="88">
        <v>29787</v>
      </c>
      <c r="G18" s="89">
        <v>6279</v>
      </c>
      <c r="H18" s="85">
        <v>2408</v>
      </c>
      <c r="I18" s="88">
        <v>129</v>
      </c>
      <c r="J18" s="89">
        <v>379</v>
      </c>
      <c r="K18" s="89">
        <v>138</v>
      </c>
      <c r="L18" s="91">
        <v>-646</v>
      </c>
      <c r="M18" s="92" t="s">
        <v>74</v>
      </c>
      <c r="N18" s="87">
        <v>10360</v>
      </c>
      <c r="O18" s="93">
        <f t="shared" si="0"/>
        <v>36066</v>
      </c>
    </row>
    <row r="19" spans="1:15" s="94" customFormat="1" ht="13.5" customHeight="1">
      <c r="A19" s="84" t="s">
        <v>20</v>
      </c>
      <c r="B19" s="85">
        <v>7103</v>
      </c>
      <c r="C19" s="86" t="s">
        <v>74</v>
      </c>
      <c r="D19" s="87">
        <v>210986</v>
      </c>
      <c r="E19" s="87">
        <v>124040</v>
      </c>
      <c r="F19" s="88">
        <v>32692</v>
      </c>
      <c r="G19" s="89">
        <v>6009</v>
      </c>
      <c r="H19" s="85">
        <v>2607</v>
      </c>
      <c r="I19" s="88">
        <v>126</v>
      </c>
      <c r="J19" s="89">
        <v>361</v>
      </c>
      <c r="K19" s="89">
        <v>195</v>
      </c>
      <c r="L19" s="91">
        <v>-682</v>
      </c>
      <c r="M19" s="92" t="s">
        <v>74</v>
      </c>
      <c r="N19" s="87">
        <v>9636</v>
      </c>
      <c r="O19" s="93">
        <f t="shared" si="0"/>
        <v>38701</v>
      </c>
    </row>
    <row r="20" spans="1:15" s="94" customFormat="1" ht="20.25" customHeight="1">
      <c r="A20" s="84" t="s">
        <v>21</v>
      </c>
      <c r="B20" s="85">
        <v>7706</v>
      </c>
      <c r="C20" s="86" t="s">
        <v>74</v>
      </c>
      <c r="D20" s="87">
        <v>198965</v>
      </c>
      <c r="E20" s="87">
        <v>122490</v>
      </c>
      <c r="F20" s="88">
        <v>40435</v>
      </c>
      <c r="G20" s="89">
        <v>6576</v>
      </c>
      <c r="H20" s="85">
        <v>2713</v>
      </c>
      <c r="I20" s="88">
        <v>123</v>
      </c>
      <c r="J20" s="89">
        <v>370</v>
      </c>
      <c r="K20" s="89">
        <v>248</v>
      </c>
      <c r="L20" s="91">
        <v>-741</v>
      </c>
      <c r="M20" s="92" t="s">
        <v>74</v>
      </c>
      <c r="N20" s="87">
        <v>14090</v>
      </c>
      <c r="O20" s="93">
        <f t="shared" si="0"/>
        <v>47011</v>
      </c>
    </row>
    <row r="21" spans="1:15" s="94" customFormat="1" ht="13.5" customHeight="1">
      <c r="A21" s="84" t="s">
        <v>22</v>
      </c>
      <c r="B21" s="85">
        <v>8543</v>
      </c>
      <c r="C21" s="86" t="s">
        <v>74</v>
      </c>
      <c r="D21" s="87">
        <v>192337</v>
      </c>
      <c r="E21" s="87">
        <v>117611</v>
      </c>
      <c r="F21" s="88">
        <v>49829</v>
      </c>
      <c r="G21" s="89">
        <v>7083</v>
      </c>
      <c r="H21" s="85">
        <v>2684</v>
      </c>
      <c r="I21" s="88">
        <v>119</v>
      </c>
      <c r="J21" s="89">
        <v>370</v>
      </c>
      <c r="K21" s="89">
        <v>273</v>
      </c>
      <c r="L21" s="91">
        <v>-762</v>
      </c>
      <c r="M21" s="92" t="s">
        <v>74</v>
      </c>
      <c r="N21" s="87">
        <v>10411</v>
      </c>
      <c r="O21" s="93">
        <f t="shared" si="0"/>
        <v>56912</v>
      </c>
    </row>
    <row r="22" spans="1:15" s="94" customFormat="1" ht="13.5" customHeight="1">
      <c r="A22" s="84" t="s">
        <v>23</v>
      </c>
      <c r="B22" s="85">
        <v>9043</v>
      </c>
      <c r="C22" s="86" t="s">
        <v>74</v>
      </c>
      <c r="D22" s="87">
        <v>185352</v>
      </c>
      <c r="E22" s="87">
        <v>111024</v>
      </c>
      <c r="F22" s="88">
        <v>56885</v>
      </c>
      <c r="G22" s="89">
        <v>7089</v>
      </c>
      <c r="H22" s="85">
        <v>2483</v>
      </c>
      <c r="I22" s="88">
        <v>114</v>
      </c>
      <c r="J22" s="89">
        <v>358</v>
      </c>
      <c r="K22" s="89">
        <v>282</v>
      </c>
      <c r="L22" s="91">
        <v>-754</v>
      </c>
      <c r="M22" s="92" t="s">
        <v>74</v>
      </c>
      <c r="N22" s="87">
        <v>10559</v>
      </c>
      <c r="O22" s="93">
        <f t="shared" si="0"/>
        <v>63974</v>
      </c>
    </row>
    <row r="23" spans="1:15" s="94" customFormat="1" ht="13.5" customHeight="1">
      <c r="A23" s="84" t="s">
        <v>24</v>
      </c>
      <c r="B23" s="85">
        <v>9319</v>
      </c>
      <c r="C23" s="86" t="s">
        <v>74</v>
      </c>
      <c r="D23" s="87">
        <v>179100</v>
      </c>
      <c r="E23" s="87">
        <v>105311</v>
      </c>
      <c r="F23" s="88">
        <v>57947</v>
      </c>
      <c r="G23" s="89">
        <v>7894</v>
      </c>
      <c r="H23" s="85">
        <v>2713</v>
      </c>
      <c r="I23" s="88">
        <v>103</v>
      </c>
      <c r="J23" s="89">
        <v>378</v>
      </c>
      <c r="K23" s="89">
        <v>319</v>
      </c>
      <c r="L23" s="91">
        <v>-800</v>
      </c>
      <c r="M23" s="92" t="s">
        <v>74</v>
      </c>
      <c r="N23" s="87">
        <v>10518</v>
      </c>
      <c r="O23" s="93">
        <f t="shared" si="0"/>
        <v>65841</v>
      </c>
    </row>
    <row r="24" spans="1:15" s="94" customFormat="1" ht="13.5" customHeight="1">
      <c r="A24" s="84" t="s">
        <v>25</v>
      </c>
      <c r="B24" s="85">
        <v>9537</v>
      </c>
      <c r="C24" s="86" t="s">
        <v>74</v>
      </c>
      <c r="D24" s="87">
        <v>174183</v>
      </c>
      <c r="E24" s="87">
        <v>101977</v>
      </c>
      <c r="F24" s="88">
        <v>56987</v>
      </c>
      <c r="G24" s="89">
        <v>7153</v>
      </c>
      <c r="H24" s="85">
        <v>2712</v>
      </c>
      <c r="I24" s="88">
        <v>95</v>
      </c>
      <c r="J24" s="89">
        <v>380</v>
      </c>
      <c r="K24" s="89">
        <v>388</v>
      </c>
      <c r="L24" s="91">
        <v>-863</v>
      </c>
      <c r="M24" s="92" t="s">
        <v>74</v>
      </c>
      <c r="N24" s="87">
        <v>10290</v>
      </c>
      <c r="O24" s="93">
        <f t="shared" si="0"/>
        <v>64140</v>
      </c>
    </row>
    <row r="25" spans="1:15" s="94" customFormat="1" ht="20.25" customHeight="1">
      <c r="A25" s="84" t="s">
        <v>26</v>
      </c>
      <c r="B25" s="85">
        <v>10578</v>
      </c>
      <c r="C25" s="86" t="s">
        <v>74</v>
      </c>
      <c r="D25" s="87">
        <v>169428</v>
      </c>
      <c r="E25" s="87">
        <v>96804</v>
      </c>
      <c r="F25" s="88">
        <v>55253</v>
      </c>
      <c r="G25" s="89">
        <v>6906</v>
      </c>
      <c r="H25" s="85">
        <v>2830</v>
      </c>
      <c r="I25" s="88">
        <v>89</v>
      </c>
      <c r="J25" s="89">
        <v>374</v>
      </c>
      <c r="K25" s="89">
        <v>433</v>
      </c>
      <c r="L25" s="91">
        <v>-896</v>
      </c>
      <c r="M25" s="92" t="s">
        <v>74</v>
      </c>
      <c r="N25" s="87">
        <v>10787</v>
      </c>
      <c r="O25" s="93">
        <f t="shared" si="0"/>
        <v>62159</v>
      </c>
    </row>
    <row r="26" spans="1:15" s="94" customFormat="1" ht="13.5" customHeight="1">
      <c r="A26" s="84" t="s">
        <v>27</v>
      </c>
      <c r="B26" s="85">
        <v>11413</v>
      </c>
      <c r="C26" s="86" t="s">
        <v>74</v>
      </c>
      <c r="D26" s="87">
        <v>166919</v>
      </c>
      <c r="E26" s="87">
        <v>91025</v>
      </c>
      <c r="F26" s="88">
        <v>54556</v>
      </c>
      <c r="G26" s="89">
        <v>6262</v>
      </c>
      <c r="H26" s="85">
        <v>2747</v>
      </c>
      <c r="I26" s="88">
        <v>92</v>
      </c>
      <c r="J26" s="89">
        <v>367</v>
      </c>
      <c r="K26" s="89">
        <v>450</v>
      </c>
      <c r="L26" s="91">
        <v>-909</v>
      </c>
      <c r="M26" s="92" t="s">
        <v>74</v>
      </c>
      <c r="N26" s="87">
        <v>10531</v>
      </c>
      <c r="O26" s="93">
        <f t="shared" si="0"/>
        <v>60818</v>
      </c>
    </row>
    <row r="27" spans="1:15" s="94" customFormat="1" ht="13.5" customHeight="1">
      <c r="A27" s="84" t="s">
        <v>28</v>
      </c>
      <c r="B27" s="85">
        <v>11902</v>
      </c>
      <c r="C27" s="86" t="s">
        <v>74</v>
      </c>
      <c r="D27" s="87">
        <v>163646</v>
      </c>
      <c r="E27" s="87">
        <v>87893</v>
      </c>
      <c r="F27" s="88">
        <v>55132</v>
      </c>
      <c r="G27" s="89">
        <v>5789</v>
      </c>
      <c r="H27" s="85">
        <v>2357</v>
      </c>
      <c r="I27" s="88">
        <v>86</v>
      </c>
      <c r="J27" s="89">
        <v>320</v>
      </c>
      <c r="K27" s="89">
        <v>475</v>
      </c>
      <c r="L27" s="91">
        <v>-881</v>
      </c>
      <c r="M27" s="92" t="s">
        <v>74</v>
      </c>
      <c r="N27" s="87">
        <v>9874</v>
      </c>
      <c r="O27" s="93">
        <f t="shared" si="0"/>
        <v>60921</v>
      </c>
    </row>
    <row r="28" spans="1:15" s="94" customFormat="1" ht="13.5" customHeight="1">
      <c r="A28" s="84" t="s">
        <v>29</v>
      </c>
      <c r="B28" s="85">
        <v>12157</v>
      </c>
      <c r="C28" s="86" t="s">
        <v>74</v>
      </c>
      <c r="D28" s="87">
        <v>160031</v>
      </c>
      <c r="E28" s="87">
        <v>86168</v>
      </c>
      <c r="F28" s="88">
        <v>56086</v>
      </c>
      <c r="G28" s="89">
        <v>5660</v>
      </c>
      <c r="H28" s="85">
        <v>2351</v>
      </c>
      <c r="I28" s="88">
        <v>93</v>
      </c>
      <c r="J28" s="89">
        <v>358</v>
      </c>
      <c r="K28" s="89">
        <v>531</v>
      </c>
      <c r="L28" s="91">
        <v>-982</v>
      </c>
      <c r="M28" s="92" t="s">
        <v>74</v>
      </c>
      <c r="N28" s="87">
        <v>8951</v>
      </c>
      <c r="O28" s="93">
        <f t="shared" si="0"/>
        <v>61746</v>
      </c>
    </row>
    <row r="29" spans="1:15" s="94" customFormat="1" ht="13.5" customHeight="1">
      <c r="A29" s="84" t="s">
        <v>30</v>
      </c>
      <c r="B29" s="85">
        <v>13065</v>
      </c>
      <c r="C29" s="86" t="s">
        <v>74</v>
      </c>
      <c r="D29" s="87">
        <v>156732</v>
      </c>
      <c r="E29" s="87">
        <v>85562</v>
      </c>
      <c r="F29" s="88">
        <v>56584</v>
      </c>
      <c r="G29" s="89">
        <v>4973</v>
      </c>
      <c r="H29" s="85">
        <v>2416</v>
      </c>
      <c r="I29" s="88">
        <v>99</v>
      </c>
      <c r="J29" s="89">
        <v>341</v>
      </c>
      <c r="K29" s="89">
        <v>613</v>
      </c>
      <c r="L29" s="91">
        <v>-1053</v>
      </c>
      <c r="M29" s="92" t="s">
        <v>74</v>
      </c>
      <c r="N29" s="87">
        <v>8984</v>
      </c>
      <c r="O29" s="93">
        <f t="shared" si="0"/>
        <v>61557</v>
      </c>
    </row>
    <row r="30" spans="1:15" s="94" customFormat="1" ht="20.25" customHeight="1">
      <c r="A30" s="84" t="s">
        <v>31</v>
      </c>
      <c r="B30" s="85">
        <v>14707</v>
      </c>
      <c r="C30" s="86" t="s">
        <v>74</v>
      </c>
      <c r="D30" s="87">
        <v>152485</v>
      </c>
      <c r="E30" s="87">
        <v>83727</v>
      </c>
      <c r="F30" s="88">
        <v>58344</v>
      </c>
      <c r="G30" s="89">
        <v>4668</v>
      </c>
      <c r="H30" s="85">
        <v>2536</v>
      </c>
      <c r="I30" s="88">
        <v>104</v>
      </c>
      <c r="J30" s="89">
        <v>324</v>
      </c>
      <c r="K30" s="89">
        <v>641</v>
      </c>
      <c r="L30" s="91">
        <v>-1069</v>
      </c>
      <c r="M30" s="92" t="s">
        <v>74</v>
      </c>
      <c r="N30" s="87">
        <v>9637</v>
      </c>
      <c r="O30" s="93">
        <f t="shared" si="0"/>
        <v>63012</v>
      </c>
    </row>
    <row r="31" spans="1:15" s="94" customFormat="1" ht="13.5" customHeight="1">
      <c r="A31" s="84" t="s">
        <v>32</v>
      </c>
      <c r="B31" s="85">
        <v>16167</v>
      </c>
      <c r="C31" s="86" t="s">
        <v>74</v>
      </c>
      <c r="D31" s="87">
        <v>152279</v>
      </c>
      <c r="E31" s="87">
        <v>80819</v>
      </c>
      <c r="F31" s="88">
        <v>60882</v>
      </c>
      <c r="G31" s="89">
        <v>4472</v>
      </c>
      <c r="H31" s="85">
        <v>2521</v>
      </c>
      <c r="I31" s="88">
        <v>107</v>
      </c>
      <c r="J31" s="89">
        <v>320</v>
      </c>
      <c r="K31" s="89">
        <v>715</v>
      </c>
      <c r="L31" s="91">
        <v>-1142</v>
      </c>
      <c r="M31" s="92" t="s">
        <v>74</v>
      </c>
      <c r="N31" s="87">
        <v>9459</v>
      </c>
      <c r="O31" s="93">
        <f t="shared" si="0"/>
        <v>65354</v>
      </c>
    </row>
    <row r="32" spans="1:15" s="94" customFormat="1" ht="13.5" customHeight="1">
      <c r="A32" s="84" t="s">
        <v>33</v>
      </c>
      <c r="B32" s="85">
        <v>16679</v>
      </c>
      <c r="C32" s="86" t="s">
        <v>74</v>
      </c>
      <c r="D32" s="87">
        <v>152474</v>
      </c>
      <c r="E32" s="87">
        <v>78840</v>
      </c>
      <c r="F32" s="88">
        <v>63778</v>
      </c>
      <c r="G32" s="89">
        <v>3942</v>
      </c>
      <c r="H32" s="85">
        <v>2560</v>
      </c>
      <c r="I32" s="88">
        <v>112</v>
      </c>
      <c r="J32" s="89">
        <v>299</v>
      </c>
      <c r="K32" s="89">
        <v>790</v>
      </c>
      <c r="L32" s="91">
        <v>-1201</v>
      </c>
      <c r="M32" s="92" t="s">
        <v>74</v>
      </c>
      <c r="N32" s="87">
        <v>9132</v>
      </c>
      <c r="O32" s="93">
        <f t="shared" si="0"/>
        <v>67720</v>
      </c>
    </row>
    <row r="33" spans="1:15" s="94" customFormat="1" ht="13.5" customHeight="1">
      <c r="A33" s="84" t="s">
        <v>34</v>
      </c>
      <c r="B33" s="85">
        <v>17239</v>
      </c>
      <c r="C33" s="86" t="s">
        <v>74</v>
      </c>
      <c r="D33" s="87">
        <v>152669</v>
      </c>
      <c r="E33" s="87">
        <v>78070</v>
      </c>
      <c r="F33" s="88">
        <v>65097</v>
      </c>
      <c r="G33" s="89">
        <v>3594</v>
      </c>
      <c r="H33" s="85">
        <v>2521</v>
      </c>
      <c r="I33" s="88">
        <v>102</v>
      </c>
      <c r="J33" s="89">
        <v>280</v>
      </c>
      <c r="K33" s="89">
        <v>832</v>
      </c>
      <c r="L33" s="91">
        <v>-1214</v>
      </c>
      <c r="M33" s="87">
        <v>3793</v>
      </c>
      <c r="N33" s="87">
        <v>4681</v>
      </c>
      <c r="O33" s="93">
        <f t="shared" si="0"/>
        <v>68691</v>
      </c>
    </row>
    <row r="34" spans="1:15" s="94" customFormat="1" ht="13.5" customHeight="1">
      <c r="A34" s="84" t="s">
        <v>35</v>
      </c>
      <c r="B34" s="85">
        <v>17696</v>
      </c>
      <c r="C34" s="86" t="s">
        <v>74</v>
      </c>
      <c r="D34" s="87">
        <v>151989</v>
      </c>
      <c r="E34" s="87">
        <v>77873</v>
      </c>
      <c r="F34" s="88">
        <v>65173</v>
      </c>
      <c r="G34" s="89">
        <v>3195</v>
      </c>
      <c r="H34" s="85">
        <v>2507</v>
      </c>
      <c r="I34" s="88">
        <v>91</v>
      </c>
      <c r="J34" s="89">
        <v>272</v>
      </c>
      <c r="K34" s="89">
        <v>887</v>
      </c>
      <c r="L34" s="91">
        <v>-1250</v>
      </c>
      <c r="M34" s="87">
        <v>4413</v>
      </c>
      <c r="N34" s="87">
        <v>3966</v>
      </c>
      <c r="O34" s="93">
        <f t="shared" si="0"/>
        <v>68368</v>
      </c>
    </row>
    <row r="35" spans="1:15" s="94" customFormat="1" ht="20.25" customHeight="1">
      <c r="A35" s="84" t="s">
        <v>36</v>
      </c>
      <c r="B35" s="85">
        <v>18616</v>
      </c>
      <c r="C35" s="86" t="s">
        <v>74</v>
      </c>
      <c r="D35" s="87">
        <v>153148</v>
      </c>
      <c r="E35" s="87">
        <v>77008</v>
      </c>
      <c r="F35" s="88">
        <v>65659</v>
      </c>
      <c r="G35" s="89">
        <v>2291</v>
      </c>
      <c r="H35" s="85">
        <v>2513</v>
      </c>
      <c r="I35" s="88">
        <v>94</v>
      </c>
      <c r="J35" s="89">
        <v>238</v>
      </c>
      <c r="K35" s="89">
        <v>923</v>
      </c>
      <c r="L35" s="91">
        <v>-1255</v>
      </c>
      <c r="M35" s="87">
        <v>4608</v>
      </c>
      <c r="N35" s="87">
        <v>3801</v>
      </c>
      <c r="O35" s="93">
        <f t="shared" si="0"/>
        <v>67950</v>
      </c>
    </row>
    <row r="36" spans="1:15" s="94" customFormat="1" ht="13.5" customHeight="1">
      <c r="A36" s="84" t="s">
        <v>37</v>
      </c>
      <c r="B36" s="85">
        <v>18975</v>
      </c>
      <c r="C36" s="86" t="s">
        <v>74</v>
      </c>
      <c r="D36" s="87">
        <v>156734</v>
      </c>
      <c r="E36" s="87">
        <v>73817</v>
      </c>
      <c r="F36" s="88">
        <v>66393</v>
      </c>
      <c r="G36" s="89">
        <v>1745</v>
      </c>
      <c r="H36" s="85">
        <v>2505</v>
      </c>
      <c r="I36" s="88">
        <v>101</v>
      </c>
      <c r="J36" s="89">
        <v>228</v>
      </c>
      <c r="K36" s="89">
        <v>1039</v>
      </c>
      <c r="L36" s="91">
        <v>-1368</v>
      </c>
      <c r="M36" s="87">
        <v>4375</v>
      </c>
      <c r="N36" s="87">
        <v>3709</v>
      </c>
      <c r="O36" s="93">
        <f t="shared" si="0"/>
        <v>68138</v>
      </c>
    </row>
    <row r="37" spans="1:15" s="94" customFormat="1" ht="13.5" customHeight="1">
      <c r="A37" s="84" t="s">
        <v>38</v>
      </c>
      <c r="B37" s="85">
        <v>18913</v>
      </c>
      <c r="C37" s="86" t="s">
        <v>74</v>
      </c>
      <c r="D37" s="87">
        <v>156040</v>
      </c>
      <c r="E37" s="87">
        <v>74224</v>
      </c>
      <c r="F37" s="88">
        <v>67375</v>
      </c>
      <c r="G37" s="89">
        <v>1507</v>
      </c>
      <c r="H37" s="85">
        <v>2514</v>
      </c>
      <c r="I37" s="88">
        <v>97</v>
      </c>
      <c r="J37" s="89">
        <v>211</v>
      </c>
      <c r="K37" s="89">
        <v>1085</v>
      </c>
      <c r="L37" s="91">
        <v>-1393</v>
      </c>
      <c r="M37" s="87">
        <v>4118</v>
      </c>
      <c r="N37" s="87">
        <v>3581</v>
      </c>
      <c r="O37" s="93">
        <f t="shared" ref="O37:O68" si="1">F37+G37</f>
        <v>68882</v>
      </c>
    </row>
    <row r="38" spans="1:15" s="94" customFormat="1" ht="13.5" customHeight="1">
      <c r="A38" s="84" t="s">
        <v>39</v>
      </c>
      <c r="B38" s="85">
        <v>18784</v>
      </c>
      <c r="C38" s="86" t="s">
        <v>74</v>
      </c>
      <c r="D38" s="87">
        <v>154641</v>
      </c>
      <c r="E38" s="87">
        <v>75583</v>
      </c>
      <c r="F38" s="88">
        <v>66926</v>
      </c>
      <c r="G38" s="89">
        <v>1322</v>
      </c>
      <c r="H38" s="85">
        <v>2463</v>
      </c>
      <c r="I38" s="88">
        <v>102</v>
      </c>
      <c r="J38" s="89">
        <v>205</v>
      </c>
      <c r="K38" s="89">
        <v>1151</v>
      </c>
      <c r="L38" s="91">
        <v>-1458</v>
      </c>
      <c r="M38" s="87">
        <v>3927</v>
      </c>
      <c r="N38" s="87">
        <v>3457</v>
      </c>
      <c r="O38" s="93">
        <f t="shared" si="1"/>
        <v>68248</v>
      </c>
    </row>
    <row r="39" spans="1:15" s="94" customFormat="1" ht="13.5" customHeight="1">
      <c r="A39" s="84" t="s">
        <v>40</v>
      </c>
      <c r="B39" s="85">
        <v>18731</v>
      </c>
      <c r="C39" s="86" t="s">
        <v>74</v>
      </c>
      <c r="D39" s="87">
        <v>152638</v>
      </c>
      <c r="E39" s="87">
        <v>78727</v>
      </c>
      <c r="F39" s="88">
        <v>64367</v>
      </c>
      <c r="G39" s="89">
        <v>1138</v>
      </c>
      <c r="H39" s="85">
        <v>2491</v>
      </c>
      <c r="I39" s="88">
        <v>103</v>
      </c>
      <c r="J39" s="89">
        <v>183</v>
      </c>
      <c r="K39" s="89">
        <v>1196</v>
      </c>
      <c r="L39" s="91">
        <v>-1482</v>
      </c>
      <c r="M39" s="87">
        <v>3549</v>
      </c>
      <c r="N39" s="87">
        <v>3410</v>
      </c>
      <c r="O39" s="93">
        <f t="shared" si="1"/>
        <v>65505</v>
      </c>
    </row>
    <row r="40" spans="1:15" s="94" customFormat="1" ht="20.25" customHeight="1">
      <c r="A40" s="84" t="s">
        <v>41</v>
      </c>
      <c r="B40" s="85">
        <v>18822</v>
      </c>
      <c r="C40" s="86" t="s">
        <v>74</v>
      </c>
      <c r="D40" s="87">
        <v>150381</v>
      </c>
      <c r="E40" s="87">
        <v>77380</v>
      </c>
      <c r="F40" s="88">
        <v>64840</v>
      </c>
      <c r="G40" s="89">
        <v>1100</v>
      </c>
      <c r="H40" s="85">
        <v>2506</v>
      </c>
      <c r="I40" s="88">
        <v>104</v>
      </c>
      <c r="J40" s="89">
        <v>166</v>
      </c>
      <c r="K40" s="89">
        <v>1207</v>
      </c>
      <c r="L40" s="91">
        <v>-1477</v>
      </c>
      <c r="M40" s="87">
        <v>3379</v>
      </c>
      <c r="N40" s="87">
        <v>2951</v>
      </c>
      <c r="O40" s="93">
        <f t="shared" si="1"/>
        <v>65940</v>
      </c>
    </row>
    <row r="41" spans="1:15" s="94" customFormat="1" ht="13.5" customHeight="1">
      <c r="A41" s="84" t="s">
        <v>42</v>
      </c>
      <c r="B41" s="85">
        <v>18596</v>
      </c>
      <c r="C41" s="86" t="s">
        <v>74</v>
      </c>
      <c r="D41" s="87">
        <v>147219</v>
      </c>
      <c r="E41" s="87">
        <v>76816</v>
      </c>
      <c r="F41" s="88">
        <v>65950</v>
      </c>
      <c r="G41" s="89">
        <v>1059</v>
      </c>
      <c r="H41" s="85">
        <v>2458</v>
      </c>
      <c r="I41" s="88">
        <v>92</v>
      </c>
      <c r="J41" s="89">
        <v>138</v>
      </c>
      <c r="K41" s="89">
        <v>1207</v>
      </c>
      <c r="L41" s="91">
        <v>-1437</v>
      </c>
      <c r="M41" s="87">
        <v>2935</v>
      </c>
      <c r="N41" s="87">
        <v>2958</v>
      </c>
      <c r="O41" s="93">
        <f t="shared" si="1"/>
        <v>67009</v>
      </c>
    </row>
    <row r="42" spans="1:15" s="94" customFormat="1" ht="13.5" customHeight="1">
      <c r="A42" s="84" t="s">
        <v>43</v>
      </c>
      <c r="B42" s="85">
        <v>17935</v>
      </c>
      <c r="C42" s="86" t="s">
        <v>74</v>
      </c>
      <c r="D42" s="87">
        <v>142919</v>
      </c>
      <c r="E42" s="87">
        <v>76793</v>
      </c>
      <c r="F42" s="88">
        <v>68749</v>
      </c>
      <c r="G42" s="89">
        <v>1061</v>
      </c>
      <c r="H42" s="85">
        <v>2495</v>
      </c>
      <c r="I42" s="88">
        <v>97</v>
      </c>
      <c r="J42" s="89">
        <v>129</v>
      </c>
      <c r="K42" s="89">
        <v>1252</v>
      </c>
      <c r="L42" s="91">
        <v>-1478</v>
      </c>
      <c r="M42" s="87">
        <v>2659</v>
      </c>
      <c r="N42" s="87">
        <v>3012</v>
      </c>
      <c r="O42" s="93">
        <f t="shared" si="1"/>
        <v>69810</v>
      </c>
    </row>
    <row r="43" spans="1:15" s="94" customFormat="1" ht="13.5" customHeight="1">
      <c r="A43" s="84" t="s">
        <v>44</v>
      </c>
      <c r="B43" s="85">
        <v>17602</v>
      </c>
      <c r="C43" s="86" t="s">
        <v>74</v>
      </c>
      <c r="D43" s="87">
        <v>138582</v>
      </c>
      <c r="E43" s="87">
        <v>77184</v>
      </c>
      <c r="F43" s="88">
        <v>67884</v>
      </c>
      <c r="G43" s="89">
        <v>1047</v>
      </c>
      <c r="H43" s="85">
        <v>2528</v>
      </c>
      <c r="I43" s="88">
        <v>90</v>
      </c>
      <c r="J43" s="89">
        <v>122</v>
      </c>
      <c r="K43" s="89">
        <v>1237</v>
      </c>
      <c r="L43" s="91">
        <v>-1449</v>
      </c>
      <c r="M43" s="87">
        <v>2647</v>
      </c>
      <c r="N43" s="87">
        <v>2918</v>
      </c>
      <c r="O43" s="93">
        <f t="shared" si="1"/>
        <v>68931</v>
      </c>
    </row>
    <row r="44" spans="1:15" s="94" customFormat="1" ht="13.5" customHeight="1">
      <c r="A44" s="84" t="s">
        <v>45</v>
      </c>
      <c r="B44" s="85">
        <v>17390</v>
      </c>
      <c r="C44" s="86" t="s">
        <v>74</v>
      </c>
      <c r="D44" s="87">
        <v>134297</v>
      </c>
      <c r="E44" s="87">
        <v>76134</v>
      </c>
      <c r="F44" s="88">
        <v>68322</v>
      </c>
      <c r="G44" s="89">
        <v>1002</v>
      </c>
      <c r="H44" s="85">
        <v>2478</v>
      </c>
      <c r="I44" s="88">
        <v>87</v>
      </c>
      <c r="J44" s="89">
        <v>119</v>
      </c>
      <c r="K44" s="89">
        <v>1215</v>
      </c>
      <c r="L44" s="91">
        <v>-1421</v>
      </c>
      <c r="M44" s="87">
        <v>2560</v>
      </c>
      <c r="N44" s="87">
        <v>2976</v>
      </c>
      <c r="O44" s="93">
        <f t="shared" si="1"/>
        <v>69324</v>
      </c>
    </row>
    <row r="45" spans="1:15" s="94" customFormat="1" ht="20.25" customHeight="1">
      <c r="A45" s="84" t="s">
        <v>46</v>
      </c>
      <c r="B45" s="85">
        <v>17682</v>
      </c>
      <c r="C45" s="86" t="s">
        <v>74</v>
      </c>
      <c r="D45" s="87">
        <v>130137</v>
      </c>
      <c r="E45" s="87">
        <v>73849</v>
      </c>
      <c r="F45" s="88">
        <v>68938</v>
      </c>
      <c r="G45" s="89">
        <v>1045</v>
      </c>
      <c r="H45" s="85">
        <v>2388</v>
      </c>
      <c r="I45" s="88">
        <v>83</v>
      </c>
      <c r="J45" s="89">
        <v>107</v>
      </c>
      <c r="K45" s="89">
        <v>1228</v>
      </c>
      <c r="L45" s="91">
        <v>-1418</v>
      </c>
      <c r="M45" s="87">
        <v>2588</v>
      </c>
      <c r="N45" s="87">
        <v>2714</v>
      </c>
      <c r="O45" s="93">
        <f t="shared" si="1"/>
        <v>69983</v>
      </c>
    </row>
    <row r="46" spans="1:15" s="94" customFormat="1" ht="13.5" customHeight="1">
      <c r="A46" s="98" t="s">
        <v>165</v>
      </c>
      <c r="B46" s="85">
        <v>17760</v>
      </c>
      <c r="C46" s="86" t="s">
        <v>74</v>
      </c>
      <c r="D46" s="87">
        <v>126502</v>
      </c>
      <c r="E46" s="87">
        <v>71011</v>
      </c>
      <c r="F46" s="88">
        <v>69857</v>
      </c>
      <c r="G46" s="89">
        <v>1100</v>
      </c>
      <c r="H46" s="85">
        <v>2428</v>
      </c>
      <c r="I46" s="88">
        <v>78</v>
      </c>
      <c r="J46" s="89">
        <v>106</v>
      </c>
      <c r="K46" s="89">
        <v>1233</v>
      </c>
      <c r="L46" s="91">
        <v>-1417</v>
      </c>
      <c r="M46" s="87">
        <v>2758</v>
      </c>
      <c r="N46" s="87">
        <v>2934</v>
      </c>
      <c r="O46" s="93">
        <f t="shared" si="1"/>
        <v>70957</v>
      </c>
    </row>
    <row r="47" spans="1:15" s="94" customFormat="1" ht="13.5" customHeight="1">
      <c r="A47" s="84" t="s">
        <v>47</v>
      </c>
      <c r="B47" s="85">
        <v>17316</v>
      </c>
      <c r="C47" s="86" t="s">
        <v>74</v>
      </c>
      <c r="D47" s="87">
        <v>123606</v>
      </c>
      <c r="E47" s="87">
        <v>68796</v>
      </c>
      <c r="F47" s="88">
        <v>69145</v>
      </c>
      <c r="G47" s="89">
        <v>1065</v>
      </c>
      <c r="H47" s="85">
        <v>2473</v>
      </c>
      <c r="I47" s="88">
        <v>80</v>
      </c>
      <c r="J47" s="89">
        <v>100</v>
      </c>
      <c r="K47" s="89">
        <v>1256</v>
      </c>
      <c r="L47" s="91">
        <v>-1436</v>
      </c>
      <c r="M47" s="87">
        <v>2878</v>
      </c>
      <c r="N47" s="87">
        <v>3037</v>
      </c>
      <c r="O47" s="93">
        <f t="shared" si="1"/>
        <v>70210</v>
      </c>
    </row>
    <row r="48" spans="1:15" s="94" customFormat="1" ht="13.5" customHeight="1">
      <c r="A48" s="84" t="s">
        <v>48</v>
      </c>
      <c r="B48" s="85">
        <v>16872</v>
      </c>
      <c r="C48" s="86" t="s">
        <v>74</v>
      </c>
      <c r="D48" s="87">
        <v>120921</v>
      </c>
      <c r="E48" s="87">
        <v>66863</v>
      </c>
      <c r="F48" s="88">
        <v>67432</v>
      </c>
      <c r="G48" s="89">
        <v>1046</v>
      </c>
      <c r="H48" s="85">
        <v>2507</v>
      </c>
      <c r="I48" s="88">
        <v>75</v>
      </c>
      <c r="J48" s="89">
        <v>92</v>
      </c>
      <c r="K48" s="89">
        <v>1254</v>
      </c>
      <c r="L48" s="91">
        <v>-1421</v>
      </c>
      <c r="M48" s="87">
        <v>3050</v>
      </c>
      <c r="N48" s="87">
        <v>2825</v>
      </c>
      <c r="O48" s="93">
        <f t="shared" si="1"/>
        <v>68478</v>
      </c>
    </row>
    <row r="49" spans="1:15" s="94" customFormat="1" ht="13.5" customHeight="1">
      <c r="A49" s="84" t="s">
        <v>49</v>
      </c>
      <c r="B49" s="85">
        <v>16718</v>
      </c>
      <c r="C49" s="86" t="s">
        <v>74</v>
      </c>
      <c r="D49" s="87">
        <v>117393</v>
      </c>
      <c r="E49" s="87">
        <v>65409</v>
      </c>
      <c r="F49" s="88">
        <v>65342</v>
      </c>
      <c r="G49" s="89">
        <v>972</v>
      </c>
      <c r="H49" s="85">
        <v>2493</v>
      </c>
      <c r="I49" s="88">
        <v>73</v>
      </c>
      <c r="J49" s="89">
        <v>89</v>
      </c>
      <c r="K49" s="89">
        <v>1269</v>
      </c>
      <c r="L49" s="91">
        <v>-1431</v>
      </c>
      <c r="M49" s="87">
        <v>3034</v>
      </c>
      <c r="N49" s="87">
        <v>2664</v>
      </c>
      <c r="O49" s="93">
        <f t="shared" si="1"/>
        <v>66314</v>
      </c>
    </row>
    <row r="50" spans="1:15" s="94" customFormat="1" ht="20.25" customHeight="1">
      <c r="A50" s="84" t="s">
        <v>50</v>
      </c>
      <c r="B50" s="85">
        <v>16199</v>
      </c>
      <c r="C50" s="86" t="s">
        <v>74</v>
      </c>
      <c r="D50" s="87">
        <v>114467</v>
      </c>
      <c r="E50" s="87">
        <v>63808</v>
      </c>
      <c r="F50" s="88">
        <v>63685</v>
      </c>
      <c r="G50" s="89">
        <v>966</v>
      </c>
      <c r="H50" s="85">
        <v>2459</v>
      </c>
      <c r="I50" s="88">
        <v>70</v>
      </c>
      <c r="J50" s="89">
        <v>88</v>
      </c>
      <c r="K50" s="89">
        <v>1253</v>
      </c>
      <c r="L50" s="91">
        <v>-1411</v>
      </c>
      <c r="M50" s="87">
        <v>3123</v>
      </c>
      <c r="N50" s="87">
        <v>2663</v>
      </c>
      <c r="O50" s="93">
        <f t="shared" si="1"/>
        <v>64651</v>
      </c>
    </row>
    <row r="51" spans="1:15" s="94" customFormat="1" ht="13.5" customHeight="1">
      <c r="A51" s="84" t="s">
        <v>51</v>
      </c>
      <c r="B51" s="85">
        <v>15503</v>
      </c>
      <c r="C51" s="86" t="s">
        <v>74</v>
      </c>
      <c r="D51" s="87">
        <v>111587</v>
      </c>
      <c r="E51" s="87">
        <v>61892</v>
      </c>
      <c r="F51" s="88">
        <v>62139</v>
      </c>
      <c r="G51" s="89">
        <v>983</v>
      </c>
      <c r="H51" s="85">
        <v>2450</v>
      </c>
      <c r="I51" s="88">
        <v>65</v>
      </c>
      <c r="J51" s="89">
        <v>87</v>
      </c>
      <c r="K51" s="89">
        <v>1262</v>
      </c>
      <c r="L51" s="91">
        <v>-1414</v>
      </c>
      <c r="M51" s="87">
        <v>3215</v>
      </c>
      <c r="N51" s="87">
        <v>2360</v>
      </c>
      <c r="O51" s="93">
        <f t="shared" si="1"/>
        <v>63122</v>
      </c>
    </row>
    <row r="52" spans="1:15" s="94" customFormat="1" ht="13.5" customHeight="1">
      <c r="A52" s="84" t="s">
        <v>52</v>
      </c>
      <c r="B52" s="85">
        <v>15014</v>
      </c>
      <c r="C52" s="86" t="s">
        <v>74</v>
      </c>
      <c r="D52" s="87">
        <v>108246</v>
      </c>
      <c r="E52" s="87">
        <v>60017</v>
      </c>
      <c r="F52" s="88">
        <v>60907</v>
      </c>
      <c r="G52" s="89">
        <v>1059</v>
      </c>
      <c r="H52" s="85">
        <v>2432</v>
      </c>
      <c r="I52" s="88">
        <v>58</v>
      </c>
      <c r="J52" s="89">
        <v>87</v>
      </c>
      <c r="K52" s="89">
        <v>1301</v>
      </c>
      <c r="L52" s="91">
        <v>-1446</v>
      </c>
      <c r="M52" s="87">
        <v>3226</v>
      </c>
      <c r="N52" s="87">
        <v>2342</v>
      </c>
      <c r="O52" s="93">
        <f t="shared" si="1"/>
        <v>61966</v>
      </c>
    </row>
    <row r="53" spans="1:15" s="94" customFormat="1" ht="13.5" customHeight="1">
      <c r="A53" s="84" t="s">
        <v>53</v>
      </c>
      <c r="B53" s="85">
        <v>14811</v>
      </c>
      <c r="C53" s="86" t="s">
        <v>74</v>
      </c>
      <c r="D53" s="87">
        <v>104129</v>
      </c>
      <c r="E53" s="87">
        <v>59075</v>
      </c>
      <c r="F53" s="88">
        <v>59379</v>
      </c>
      <c r="G53" s="89">
        <v>1110</v>
      </c>
      <c r="H53" s="85">
        <v>2489</v>
      </c>
      <c r="I53" s="88">
        <v>59</v>
      </c>
      <c r="J53" s="89">
        <v>85</v>
      </c>
      <c r="K53" s="89">
        <v>1353</v>
      </c>
      <c r="L53" s="91">
        <v>-1497</v>
      </c>
      <c r="M53" s="87">
        <v>3204</v>
      </c>
      <c r="N53" s="87">
        <v>2093</v>
      </c>
      <c r="O53" s="93">
        <f t="shared" si="1"/>
        <v>60489</v>
      </c>
    </row>
    <row r="54" spans="1:15" s="94" customFormat="1" ht="13.5" customHeight="1">
      <c r="A54" s="84" t="s">
        <v>54</v>
      </c>
      <c r="B54" s="85">
        <v>14725</v>
      </c>
      <c r="C54" s="86" t="s">
        <v>74</v>
      </c>
      <c r="D54" s="87">
        <v>99693</v>
      </c>
      <c r="E54" s="87">
        <v>58561</v>
      </c>
      <c r="F54" s="88">
        <v>57315</v>
      </c>
      <c r="G54" s="89">
        <v>1107</v>
      </c>
      <c r="H54" s="85">
        <v>2421</v>
      </c>
      <c r="I54" s="88">
        <v>55</v>
      </c>
      <c r="J54" s="89">
        <v>84</v>
      </c>
      <c r="K54" s="89">
        <v>1363</v>
      </c>
      <c r="L54" s="91">
        <v>-1502</v>
      </c>
      <c r="M54" s="87">
        <v>3080</v>
      </c>
      <c r="N54" s="87">
        <v>1921</v>
      </c>
      <c r="O54" s="93">
        <f t="shared" si="1"/>
        <v>58422</v>
      </c>
    </row>
    <row r="55" spans="1:15" s="94" customFormat="1" ht="20.25" customHeight="1">
      <c r="A55" s="84" t="s">
        <v>55</v>
      </c>
      <c r="B55" s="85">
        <v>14470</v>
      </c>
      <c r="C55" s="86" t="s">
        <v>74</v>
      </c>
      <c r="D55" s="87">
        <v>96646</v>
      </c>
      <c r="E55" s="87">
        <v>57297</v>
      </c>
      <c r="F55" s="88">
        <v>55319</v>
      </c>
      <c r="G55" s="89">
        <v>1114</v>
      </c>
      <c r="H55" s="85">
        <v>2431</v>
      </c>
      <c r="I55" s="88">
        <v>54</v>
      </c>
      <c r="J55" s="89">
        <v>91</v>
      </c>
      <c r="K55" s="89">
        <v>1372</v>
      </c>
      <c r="L55" s="91">
        <v>-1517</v>
      </c>
      <c r="M55" s="87">
        <v>2892</v>
      </c>
      <c r="N55" s="87">
        <v>1755</v>
      </c>
      <c r="O55" s="93">
        <f t="shared" si="1"/>
        <v>56433</v>
      </c>
    </row>
    <row r="56" spans="1:15" s="94" customFormat="1" ht="13.5" customHeight="1">
      <c r="A56" s="84" t="s">
        <v>56</v>
      </c>
      <c r="B56" s="85">
        <v>14320</v>
      </c>
      <c r="C56" s="86" t="s">
        <v>74</v>
      </c>
      <c r="D56" s="87">
        <v>93720</v>
      </c>
      <c r="E56" s="87">
        <v>55416</v>
      </c>
      <c r="F56" s="88">
        <v>54168</v>
      </c>
      <c r="G56" s="89">
        <v>1203</v>
      </c>
      <c r="H56" s="85">
        <v>2152</v>
      </c>
      <c r="I56" s="88">
        <v>49</v>
      </c>
      <c r="J56" s="89">
        <v>91</v>
      </c>
      <c r="K56" s="89">
        <v>1363</v>
      </c>
      <c r="L56" s="91">
        <v>-1503</v>
      </c>
      <c r="M56" s="87">
        <v>2828</v>
      </c>
      <c r="N56" s="87">
        <v>1517</v>
      </c>
      <c r="O56" s="93">
        <f t="shared" si="1"/>
        <v>55371</v>
      </c>
    </row>
    <row r="57" spans="1:15" s="94" customFormat="1" ht="13.5" customHeight="1">
      <c r="A57" s="84" t="s">
        <v>57</v>
      </c>
      <c r="B57" s="85">
        <v>14076</v>
      </c>
      <c r="C57" s="86" t="s">
        <v>74</v>
      </c>
      <c r="D57" s="87">
        <v>91575</v>
      </c>
      <c r="E57" s="87">
        <v>52895</v>
      </c>
      <c r="F57" s="88">
        <v>53652</v>
      </c>
      <c r="G57" s="89">
        <v>1307</v>
      </c>
      <c r="H57" s="85">
        <v>2177</v>
      </c>
      <c r="I57" s="88">
        <v>48</v>
      </c>
      <c r="J57" s="89">
        <v>85</v>
      </c>
      <c r="K57" s="89">
        <v>1332</v>
      </c>
      <c r="L57" s="91">
        <v>-1465</v>
      </c>
      <c r="M57" s="87">
        <v>2769</v>
      </c>
      <c r="N57" s="87">
        <v>1435</v>
      </c>
      <c r="O57" s="93">
        <f t="shared" si="1"/>
        <v>54959</v>
      </c>
    </row>
    <row r="58" spans="1:15" s="94" customFormat="1" ht="13.5" customHeight="1">
      <c r="A58" s="84" t="s">
        <v>58</v>
      </c>
      <c r="B58" s="85">
        <v>13597</v>
      </c>
      <c r="C58" s="86" t="s">
        <v>74</v>
      </c>
      <c r="D58" s="87">
        <v>90374</v>
      </c>
      <c r="E58" s="87">
        <v>50737</v>
      </c>
      <c r="F58" s="88">
        <v>52321</v>
      </c>
      <c r="G58" s="89">
        <v>1308</v>
      </c>
      <c r="H58" s="85">
        <v>1911</v>
      </c>
      <c r="I58" s="88">
        <v>47</v>
      </c>
      <c r="J58" s="89">
        <v>85</v>
      </c>
      <c r="K58" s="89">
        <v>1327</v>
      </c>
      <c r="L58" s="91">
        <v>-1459</v>
      </c>
      <c r="M58" s="87">
        <v>2741</v>
      </c>
      <c r="N58" s="87">
        <v>1504</v>
      </c>
      <c r="O58" s="93">
        <f t="shared" si="1"/>
        <v>53629</v>
      </c>
    </row>
    <row r="59" spans="1:15" s="94" customFormat="1" ht="13.5" customHeight="1">
      <c r="A59" s="84" t="s">
        <v>59</v>
      </c>
      <c r="B59" s="85">
        <v>13336</v>
      </c>
      <c r="C59" s="86" t="s">
        <v>74</v>
      </c>
      <c r="D59" s="87">
        <v>89103</v>
      </c>
      <c r="E59" s="87">
        <v>48419</v>
      </c>
      <c r="F59" s="88">
        <v>50494</v>
      </c>
      <c r="G59" s="89">
        <v>1282</v>
      </c>
      <c r="H59" s="85">
        <v>1578</v>
      </c>
      <c r="I59" s="88">
        <v>44</v>
      </c>
      <c r="J59" s="89">
        <v>80</v>
      </c>
      <c r="K59" s="89">
        <v>1323</v>
      </c>
      <c r="L59" s="91">
        <v>-1447</v>
      </c>
      <c r="M59" s="87">
        <v>2753</v>
      </c>
      <c r="N59" s="87">
        <v>1358</v>
      </c>
      <c r="O59" s="93">
        <f t="shared" si="1"/>
        <v>51776</v>
      </c>
    </row>
    <row r="60" spans="1:15" s="94" customFormat="1" ht="20.25" customHeight="1">
      <c r="A60" s="84" t="s">
        <v>60</v>
      </c>
      <c r="B60" s="85">
        <v>12910</v>
      </c>
      <c r="C60" s="86" t="s">
        <v>74</v>
      </c>
      <c r="D60" s="87">
        <v>88111</v>
      </c>
      <c r="E60" s="87">
        <v>46471</v>
      </c>
      <c r="F60" s="88">
        <v>48234</v>
      </c>
      <c r="G60" s="89">
        <v>1254</v>
      </c>
      <c r="H60" s="85">
        <v>1759</v>
      </c>
      <c r="I60" s="88">
        <v>42</v>
      </c>
      <c r="J60" s="89">
        <v>80</v>
      </c>
      <c r="K60" s="89">
        <v>1371</v>
      </c>
      <c r="L60" s="91">
        <v>-1493</v>
      </c>
      <c r="M60" s="87">
        <v>2645</v>
      </c>
      <c r="N60" s="87">
        <v>1234</v>
      </c>
      <c r="O60" s="93">
        <f t="shared" si="1"/>
        <v>49488</v>
      </c>
    </row>
    <row r="61" spans="1:15" s="94" customFormat="1">
      <c r="A61" s="84" t="s">
        <v>70</v>
      </c>
      <c r="B61" s="93">
        <v>12353</v>
      </c>
      <c r="C61" s="99" t="s">
        <v>74</v>
      </c>
      <c r="D61" s="100">
        <v>86329</v>
      </c>
      <c r="E61" s="100">
        <v>45570</v>
      </c>
      <c r="F61" s="101">
        <v>46402</v>
      </c>
      <c r="G61" s="102">
        <v>1242</v>
      </c>
      <c r="H61" s="93">
        <v>1694</v>
      </c>
      <c r="I61" s="101">
        <v>45</v>
      </c>
      <c r="J61" s="102">
        <v>78</v>
      </c>
      <c r="K61" s="102">
        <v>1415</v>
      </c>
      <c r="L61" s="91">
        <v>-1538</v>
      </c>
      <c r="M61" s="100">
        <v>2751</v>
      </c>
      <c r="N61" s="100">
        <v>1187</v>
      </c>
      <c r="O61" s="93">
        <f t="shared" si="1"/>
        <v>47644</v>
      </c>
    </row>
    <row r="62" spans="1:15" s="94" customFormat="1">
      <c r="A62" s="103">
        <v>17</v>
      </c>
      <c r="B62" s="93">
        <v>11951</v>
      </c>
      <c r="C62" s="104" t="s">
        <v>74</v>
      </c>
      <c r="D62" s="100">
        <v>84849</v>
      </c>
      <c r="E62" s="100">
        <v>44934</v>
      </c>
      <c r="F62" s="101">
        <v>44504</v>
      </c>
      <c r="G62" s="102">
        <v>1229</v>
      </c>
      <c r="H62" s="93">
        <v>1913</v>
      </c>
      <c r="I62" s="101">
        <v>45</v>
      </c>
      <c r="J62" s="102">
        <v>74</v>
      </c>
      <c r="K62" s="102">
        <v>1459</v>
      </c>
      <c r="L62" s="91">
        <v>-1578</v>
      </c>
      <c r="M62" s="100">
        <v>2715</v>
      </c>
      <c r="N62" s="100">
        <v>946</v>
      </c>
      <c r="O62" s="93">
        <f t="shared" si="1"/>
        <v>45733</v>
      </c>
    </row>
    <row r="63" spans="1:15" s="94" customFormat="1">
      <c r="A63" s="103">
        <v>18</v>
      </c>
      <c r="B63" s="93">
        <v>11468</v>
      </c>
      <c r="C63" s="104" t="s">
        <v>74</v>
      </c>
      <c r="D63" s="100">
        <v>82982</v>
      </c>
      <c r="E63" s="100">
        <v>44627</v>
      </c>
      <c r="F63" s="101">
        <v>42695</v>
      </c>
      <c r="G63" s="102">
        <v>1153</v>
      </c>
      <c r="H63" s="93">
        <v>2040</v>
      </c>
      <c r="I63" s="101">
        <v>46</v>
      </c>
      <c r="J63" s="102">
        <v>67</v>
      </c>
      <c r="K63" s="102">
        <v>1479</v>
      </c>
      <c r="L63" s="91">
        <v>-1592</v>
      </c>
      <c r="M63" s="100">
        <v>2571</v>
      </c>
      <c r="N63" s="100">
        <v>960</v>
      </c>
      <c r="O63" s="93">
        <f t="shared" si="1"/>
        <v>43848</v>
      </c>
    </row>
    <row r="64" spans="1:15" s="94" customFormat="1">
      <c r="A64" s="103">
        <v>19</v>
      </c>
      <c r="B64" s="93">
        <v>10986</v>
      </c>
      <c r="C64" s="104" t="s">
        <v>74</v>
      </c>
      <c r="D64" s="100">
        <v>80598</v>
      </c>
      <c r="E64" s="100">
        <v>44134</v>
      </c>
      <c r="F64" s="101">
        <v>41703</v>
      </c>
      <c r="G64" s="102">
        <v>1173</v>
      </c>
      <c r="H64" s="93">
        <v>1965</v>
      </c>
      <c r="I64" s="105" t="s">
        <v>74</v>
      </c>
      <c r="J64" s="90" t="s">
        <v>74</v>
      </c>
      <c r="K64" s="90" t="s">
        <v>74</v>
      </c>
      <c r="L64" s="106">
        <v>1636</v>
      </c>
      <c r="M64" s="100">
        <v>2370</v>
      </c>
      <c r="N64" s="100">
        <v>830</v>
      </c>
      <c r="O64" s="93">
        <f t="shared" si="1"/>
        <v>42876</v>
      </c>
    </row>
    <row r="65" spans="1:15" s="94" customFormat="1" ht="20.25" customHeight="1">
      <c r="A65" s="103">
        <v>20</v>
      </c>
      <c r="B65" s="93">
        <v>10317</v>
      </c>
      <c r="C65" s="104" t="s">
        <v>74</v>
      </c>
      <c r="D65" s="100">
        <v>78983</v>
      </c>
      <c r="E65" s="100">
        <v>43348</v>
      </c>
      <c r="F65" s="101">
        <v>40889</v>
      </c>
      <c r="G65" s="102">
        <v>1143</v>
      </c>
      <c r="H65" s="93">
        <v>1746</v>
      </c>
      <c r="I65" s="105" t="s">
        <v>74</v>
      </c>
      <c r="J65" s="90" t="s">
        <v>74</v>
      </c>
      <c r="K65" s="90" t="s">
        <v>74</v>
      </c>
      <c r="L65" s="106">
        <v>1651</v>
      </c>
      <c r="M65" s="100">
        <v>2444</v>
      </c>
      <c r="N65" s="100">
        <v>834</v>
      </c>
      <c r="O65" s="93">
        <f t="shared" si="1"/>
        <v>42032</v>
      </c>
    </row>
    <row r="66" spans="1:15" s="94" customFormat="1">
      <c r="A66" s="103">
        <v>21</v>
      </c>
      <c r="B66" s="93">
        <v>9721</v>
      </c>
      <c r="C66" s="104" t="s">
        <v>74</v>
      </c>
      <c r="D66" s="100">
        <v>76894</v>
      </c>
      <c r="E66" s="100">
        <v>42567</v>
      </c>
      <c r="F66" s="101">
        <v>40588</v>
      </c>
      <c r="G66" s="102">
        <v>1238</v>
      </c>
      <c r="H66" s="93">
        <v>1693</v>
      </c>
      <c r="I66" s="105" t="s">
        <v>74</v>
      </c>
      <c r="J66" s="90" t="s">
        <v>74</v>
      </c>
      <c r="K66" s="90" t="s">
        <v>74</v>
      </c>
      <c r="L66" s="106">
        <v>1675</v>
      </c>
      <c r="M66" s="100">
        <v>2282</v>
      </c>
      <c r="N66" s="100">
        <v>812</v>
      </c>
      <c r="O66" s="93">
        <f t="shared" si="1"/>
        <v>41826</v>
      </c>
    </row>
    <row r="67" spans="1:15" s="94" customFormat="1">
      <c r="A67" s="103">
        <v>22</v>
      </c>
      <c r="B67" s="93">
        <v>9228</v>
      </c>
      <c r="C67" s="104" t="s">
        <v>74</v>
      </c>
      <c r="D67" s="100">
        <v>74754</v>
      </c>
      <c r="E67" s="100">
        <v>41203</v>
      </c>
      <c r="F67" s="101">
        <v>40397</v>
      </c>
      <c r="G67" s="102">
        <v>1242</v>
      </c>
      <c r="H67" s="93">
        <v>1424</v>
      </c>
      <c r="I67" s="105" t="s">
        <v>74</v>
      </c>
      <c r="J67" s="90" t="s">
        <v>74</v>
      </c>
      <c r="K67" s="90" t="s">
        <v>74</v>
      </c>
      <c r="L67" s="106">
        <v>1722</v>
      </c>
      <c r="M67" s="100">
        <v>2616</v>
      </c>
      <c r="N67" s="100">
        <v>579</v>
      </c>
      <c r="O67" s="93">
        <f t="shared" si="1"/>
        <v>41639</v>
      </c>
    </row>
    <row r="68" spans="1:15" s="94" customFormat="1">
      <c r="A68" s="103">
        <v>23</v>
      </c>
      <c r="B68" s="93">
        <v>8835</v>
      </c>
      <c r="C68" s="104" t="s">
        <v>74</v>
      </c>
      <c r="D68" s="100">
        <v>72426</v>
      </c>
      <c r="E68" s="100">
        <v>40509</v>
      </c>
      <c r="F68" s="101">
        <v>39666</v>
      </c>
      <c r="G68" s="102">
        <v>1212</v>
      </c>
      <c r="H68" s="93">
        <v>1382</v>
      </c>
      <c r="I68" s="105" t="s">
        <v>74</v>
      </c>
      <c r="J68" s="90" t="s">
        <v>74</v>
      </c>
      <c r="K68" s="90" t="s">
        <v>74</v>
      </c>
      <c r="L68" s="106">
        <v>1759</v>
      </c>
      <c r="M68" s="100">
        <v>2628</v>
      </c>
      <c r="N68" s="100">
        <v>581</v>
      </c>
      <c r="O68" s="93">
        <f t="shared" si="1"/>
        <v>40878</v>
      </c>
    </row>
    <row r="69" spans="1:15" s="94" customFormat="1">
      <c r="A69" s="103">
        <v>24</v>
      </c>
      <c r="B69" s="93">
        <v>8602</v>
      </c>
      <c r="C69" s="104" t="s">
        <v>74</v>
      </c>
      <c r="D69" s="100">
        <v>69759</v>
      </c>
      <c r="E69" s="100">
        <v>39374</v>
      </c>
      <c r="F69" s="107">
        <v>38875</v>
      </c>
      <c r="G69" s="102">
        <v>1162</v>
      </c>
      <c r="H69" s="93">
        <v>1342</v>
      </c>
      <c r="I69" s="90" t="s">
        <v>74</v>
      </c>
      <c r="J69" s="90" t="s">
        <v>74</v>
      </c>
      <c r="K69" s="90" t="s">
        <v>74</v>
      </c>
      <c r="L69" s="108">
        <v>1790</v>
      </c>
      <c r="M69" s="100">
        <v>2664</v>
      </c>
      <c r="N69" s="93">
        <v>422</v>
      </c>
      <c r="O69" s="93">
        <v>39782</v>
      </c>
    </row>
    <row r="70" spans="1:15" s="94" customFormat="1" ht="20.25" customHeight="1">
      <c r="A70" s="103">
        <v>25</v>
      </c>
      <c r="B70" s="93">
        <v>8150</v>
      </c>
      <c r="C70" s="99" t="s">
        <v>74</v>
      </c>
      <c r="D70" s="100">
        <v>67394</v>
      </c>
      <c r="E70" s="100">
        <v>38452</v>
      </c>
      <c r="F70" s="102">
        <v>37748</v>
      </c>
      <c r="G70" s="102">
        <v>1130</v>
      </c>
      <c r="H70" s="93">
        <v>1230</v>
      </c>
      <c r="I70" s="90" t="s">
        <v>74</v>
      </c>
      <c r="J70" s="90" t="s">
        <v>74</v>
      </c>
      <c r="K70" s="90" t="s">
        <v>74</v>
      </c>
      <c r="L70" s="108">
        <v>1749</v>
      </c>
      <c r="M70" s="100">
        <v>2504</v>
      </c>
      <c r="N70" s="93">
        <v>427</v>
      </c>
      <c r="O70" s="93">
        <f>F70+G70</f>
        <v>38878</v>
      </c>
    </row>
    <row r="71" spans="1:15" s="94" customFormat="1">
      <c r="A71" s="103">
        <v>26</v>
      </c>
      <c r="B71" s="93">
        <v>7946</v>
      </c>
      <c r="C71" s="99" t="s">
        <v>74</v>
      </c>
      <c r="D71" s="100">
        <v>64876</v>
      </c>
      <c r="E71" s="100">
        <v>37540</v>
      </c>
      <c r="F71" s="101">
        <v>37124</v>
      </c>
      <c r="G71" s="102">
        <v>1142</v>
      </c>
      <c r="H71" s="93">
        <v>1063</v>
      </c>
      <c r="I71" s="105" t="s">
        <v>74</v>
      </c>
      <c r="J71" s="90" t="s">
        <v>74</v>
      </c>
      <c r="K71" s="90" t="s">
        <v>74</v>
      </c>
      <c r="L71" s="106">
        <v>1733</v>
      </c>
      <c r="M71" s="100">
        <v>2500</v>
      </c>
      <c r="N71" s="100">
        <v>328</v>
      </c>
      <c r="O71" s="93">
        <f>F71+G71</f>
        <v>38266</v>
      </c>
    </row>
    <row r="72" spans="1:15" s="94" customFormat="1">
      <c r="A72" s="103">
        <v>27</v>
      </c>
      <c r="B72" s="93">
        <v>6533</v>
      </c>
      <c r="C72" s="99">
        <v>10270</v>
      </c>
      <c r="D72" s="100">
        <v>62719</v>
      </c>
      <c r="E72" s="100">
        <v>36719</v>
      </c>
      <c r="F72" s="101">
        <v>36314</v>
      </c>
      <c r="G72" s="102">
        <v>1095</v>
      </c>
      <c r="H72" s="93">
        <v>840</v>
      </c>
      <c r="I72" s="105" t="s">
        <v>74</v>
      </c>
      <c r="J72" s="90" t="s">
        <v>74</v>
      </c>
      <c r="K72" s="90" t="s">
        <v>74</v>
      </c>
      <c r="L72" s="106">
        <v>1704</v>
      </c>
      <c r="M72" s="100">
        <v>2495</v>
      </c>
      <c r="N72" s="100">
        <v>291</v>
      </c>
      <c r="O72" s="93">
        <f>F72+G72</f>
        <v>37409</v>
      </c>
    </row>
    <row r="73" spans="1:15" s="94" customFormat="1">
      <c r="A73" s="103">
        <v>28</v>
      </c>
      <c r="B73" s="93">
        <v>6013</v>
      </c>
      <c r="C73" s="100">
        <v>13438</v>
      </c>
      <c r="D73" s="100">
        <v>60644</v>
      </c>
      <c r="E73" s="100">
        <v>35505</v>
      </c>
      <c r="F73" s="101">
        <v>35606</v>
      </c>
      <c r="G73" s="102">
        <v>1014</v>
      </c>
      <c r="H73" s="93">
        <v>802</v>
      </c>
      <c r="I73" s="105" t="s">
        <v>74</v>
      </c>
      <c r="J73" s="90" t="s">
        <v>74</v>
      </c>
      <c r="K73" s="90" t="s">
        <v>74</v>
      </c>
      <c r="L73" s="106">
        <v>1696</v>
      </c>
      <c r="M73" s="100">
        <v>2367</v>
      </c>
      <c r="N73" s="100">
        <v>302</v>
      </c>
      <c r="O73" s="93">
        <f t="shared" ref="O73:O76" si="2">F73+G73</f>
        <v>36620</v>
      </c>
    </row>
    <row r="74" spans="1:15" s="94" customFormat="1">
      <c r="A74" s="103">
        <v>29</v>
      </c>
      <c r="B74" s="93">
        <v>5734</v>
      </c>
      <c r="C74" s="100">
        <v>15274</v>
      </c>
      <c r="D74" s="100">
        <v>59233</v>
      </c>
      <c r="E74" s="100">
        <v>33921</v>
      </c>
      <c r="F74" s="101">
        <v>34906</v>
      </c>
      <c r="G74" s="102">
        <v>959</v>
      </c>
      <c r="H74" s="93">
        <v>749</v>
      </c>
      <c r="I74" s="105" t="s">
        <v>74</v>
      </c>
      <c r="J74" s="90" t="s">
        <v>74</v>
      </c>
      <c r="K74" s="90" t="s">
        <v>74</v>
      </c>
      <c r="L74" s="106">
        <v>1659</v>
      </c>
      <c r="M74" s="100">
        <v>2373</v>
      </c>
      <c r="N74" s="100">
        <v>286</v>
      </c>
      <c r="O74" s="93">
        <f t="shared" si="2"/>
        <v>35865</v>
      </c>
    </row>
    <row r="75" spans="1:15" s="94" customFormat="1" ht="20.25" customHeight="1">
      <c r="A75" s="103">
        <v>30</v>
      </c>
      <c r="B75" s="93">
        <v>5078</v>
      </c>
      <c r="C75" s="100">
        <v>17338</v>
      </c>
      <c r="D75" s="100">
        <v>58394</v>
      </c>
      <c r="E75" s="100">
        <v>32137</v>
      </c>
      <c r="F75" s="101">
        <v>33983</v>
      </c>
      <c r="G75" s="102">
        <v>919</v>
      </c>
      <c r="H75" s="93">
        <v>708</v>
      </c>
      <c r="I75" s="105" t="s">
        <v>74</v>
      </c>
      <c r="J75" s="90" t="s">
        <v>74</v>
      </c>
      <c r="K75" s="90" t="s">
        <v>74</v>
      </c>
      <c r="L75" s="106">
        <v>1672</v>
      </c>
      <c r="M75" s="100">
        <v>2360</v>
      </c>
      <c r="N75" s="100">
        <v>233</v>
      </c>
      <c r="O75" s="93">
        <f t="shared" si="2"/>
        <v>34902</v>
      </c>
    </row>
    <row r="76" spans="1:15" s="94" customFormat="1">
      <c r="A76" s="98" t="s">
        <v>166</v>
      </c>
      <c r="B76" s="93">
        <v>4877</v>
      </c>
      <c r="C76" s="100">
        <v>18828</v>
      </c>
      <c r="D76" s="100">
        <v>56886</v>
      </c>
      <c r="E76" s="100">
        <v>31052</v>
      </c>
      <c r="F76" s="101">
        <v>32788</v>
      </c>
      <c r="G76" s="102">
        <v>865</v>
      </c>
      <c r="H76" s="93">
        <v>695</v>
      </c>
      <c r="I76" s="105" t="s">
        <v>74</v>
      </c>
      <c r="J76" s="90" t="s">
        <v>74</v>
      </c>
      <c r="K76" s="90" t="s">
        <v>74</v>
      </c>
      <c r="L76" s="106">
        <v>1695</v>
      </c>
      <c r="M76" s="100">
        <v>2227</v>
      </c>
      <c r="N76" s="100">
        <v>219</v>
      </c>
      <c r="O76" s="93">
        <f t="shared" si="2"/>
        <v>33653</v>
      </c>
    </row>
    <row r="77" spans="1:15" s="94" customFormat="1">
      <c r="A77" s="103">
        <v>2</v>
      </c>
      <c r="B77" s="93">
        <v>4632</v>
      </c>
      <c r="C77" s="100">
        <v>18875</v>
      </c>
      <c r="D77" s="100">
        <v>55717</v>
      </c>
      <c r="E77" s="100">
        <v>30206</v>
      </c>
      <c r="F77" s="101">
        <v>31277</v>
      </c>
      <c r="G77" s="102">
        <v>878</v>
      </c>
      <c r="H77" s="93">
        <v>718</v>
      </c>
      <c r="I77" s="105" t="s">
        <v>74</v>
      </c>
      <c r="J77" s="90" t="s">
        <v>74</v>
      </c>
      <c r="K77" s="90" t="s">
        <v>74</v>
      </c>
      <c r="L77" s="106">
        <v>1704</v>
      </c>
      <c r="M77" s="100">
        <v>2215</v>
      </c>
      <c r="N77" s="100">
        <v>184</v>
      </c>
      <c r="O77" s="93">
        <f>F77+G77</f>
        <v>32155</v>
      </c>
    </row>
    <row r="78" spans="1:15" s="94" customFormat="1">
      <c r="A78" s="103">
        <v>3</v>
      </c>
      <c r="B78" s="93">
        <v>4287</v>
      </c>
      <c r="C78" s="100">
        <v>18884</v>
      </c>
      <c r="D78" s="100">
        <v>54460</v>
      </c>
      <c r="E78" s="100">
        <v>29940</v>
      </c>
      <c r="F78" s="101">
        <v>29698</v>
      </c>
      <c r="G78" s="102">
        <v>845</v>
      </c>
      <c r="H78" s="93">
        <v>763</v>
      </c>
      <c r="I78" s="105" t="s">
        <v>74</v>
      </c>
      <c r="J78" s="90" t="s">
        <v>74</v>
      </c>
      <c r="K78" s="90" t="s">
        <v>74</v>
      </c>
      <c r="L78" s="106">
        <v>1679</v>
      </c>
      <c r="M78" s="100">
        <v>2286</v>
      </c>
      <c r="N78" s="100">
        <v>163</v>
      </c>
      <c r="O78" s="93">
        <f t="shared" ref="O78:O80" si="3">F78+G78</f>
        <v>30543</v>
      </c>
    </row>
    <row r="79" spans="1:15" s="94" customFormat="1">
      <c r="A79" s="103">
        <v>4</v>
      </c>
      <c r="B79" s="93">
        <v>3820</v>
      </c>
      <c r="C79" s="100">
        <v>18650</v>
      </c>
      <c r="D79" s="100">
        <v>53644</v>
      </c>
      <c r="E79" s="100">
        <v>29042</v>
      </c>
      <c r="F79" s="101">
        <v>28528</v>
      </c>
      <c r="G79" s="102">
        <v>821</v>
      </c>
      <c r="H79" s="93">
        <v>808</v>
      </c>
      <c r="I79" s="105" t="s">
        <v>74</v>
      </c>
      <c r="J79" s="90" t="s">
        <v>74</v>
      </c>
      <c r="K79" s="90" t="s">
        <v>74</v>
      </c>
      <c r="L79" s="106">
        <v>1667</v>
      </c>
      <c r="M79" s="100">
        <v>2298</v>
      </c>
      <c r="N79" s="100">
        <v>157</v>
      </c>
      <c r="O79" s="93">
        <f t="shared" si="3"/>
        <v>29349</v>
      </c>
    </row>
    <row r="80" spans="1:15" s="94" customFormat="1" ht="20.25" customHeight="1">
      <c r="A80" s="103">
        <v>5</v>
      </c>
      <c r="B80" s="93">
        <v>3404</v>
      </c>
      <c r="C80" s="100">
        <v>18008</v>
      </c>
      <c r="D80" s="100">
        <v>52437</v>
      </c>
      <c r="E80" s="100">
        <v>28541</v>
      </c>
      <c r="F80" s="101">
        <f>27215+241</f>
        <v>27456</v>
      </c>
      <c r="G80" s="102">
        <v>830</v>
      </c>
      <c r="H80" s="93">
        <v>902</v>
      </c>
      <c r="I80" s="105" t="s">
        <v>74</v>
      </c>
      <c r="J80" s="90" t="s">
        <v>74</v>
      </c>
      <c r="K80" s="90" t="s">
        <v>74</v>
      </c>
      <c r="L80" s="106">
        <v>1696</v>
      </c>
      <c r="M80" s="100">
        <v>2203</v>
      </c>
      <c r="N80" s="100">
        <v>137</v>
      </c>
      <c r="O80" s="93">
        <f t="shared" si="3"/>
        <v>28286</v>
      </c>
    </row>
    <row r="81" spans="1:15" s="94" customFormat="1" ht="13.5" customHeight="1">
      <c r="A81" s="103">
        <v>6</v>
      </c>
      <c r="B81" s="93">
        <v>3000</v>
      </c>
      <c r="C81" s="100">
        <v>17742</v>
      </c>
      <c r="D81" s="100">
        <v>51035</v>
      </c>
      <c r="E81" s="100">
        <v>27895</v>
      </c>
      <c r="F81" s="101">
        <f>26734+238</f>
        <v>26972</v>
      </c>
      <c r="G81" s="102">
        <v>846</v>
      </c>
      <c r="H81" s="93">
        <v>1051</v>
      </c>
      <c r="I81" s="105" t="s">
        <v>74</v>
      </c>
      <c r="J81" s="90" t="s">
        <v>74</v>
      </c>
      <c r="K81" s="90" t="s">
        <v>74</v>
      </c>
      <c r="L81" s="106">
        <v>1721</v>
      </c>
      <c r="M81" s="100">
        <v>1954</v>
      </c>
      <c r="N81" s="100">
        <v>137</v>
      </c>
      <c r="O81" s="93">
        <f t="shared" ref="O81" si="4">F81+G81</f>
        <v>27818</v>
      </c>
    </row>
    <row r="82" spans="1:15" ht="4.5" customHeight="1">
      <c r="A82" s="83"/>
      <c r="B82" s="64"/>
      <c r="C82" s="65"/>
      <c r="D82" s="65"/>
      <c r="E82" s="65"/>
      <c r="F82" s="66"/>
      <c r="G82" s="67"/>
      <c r="H82" s="64"/>
      <c r="I82" s="68"/>
      <c r="J82" s="69"/>
      <c r="K82" s="69"/>
      <c r="L82" s="81"/>
      <c r="M82" s="65"/>
      <c r="N82" s="65"/>
      <c r="O82" s="64"/>
    </row>
    <row r="83" spans="1:15" ht="15" customHeight="1">
      <c r="B83" s="44" t="s">
        <v>71</v>
      </c>
      <c r="C83" s="44"/>
      <c r="D83" s="44"/>
      <c r="E83" s="44"/>
      <c r="F83" s="44"/>
    </row>
    <row r="84" spans="1:15" ht="10.15" customHeight="1">
      <c r="B84" s="44" t="s">
        <v>73</v>
      </c>
      <c r="C84" s="44"/>
      <c r="D84" s="44"/>
      <c r="E84" s="44"/>
      <c r="F84" s="44"/>
    </row>
    <row r="85" spans="1:15">
      <c r="F85" s="39" t="s">
        <v>89</v>
      </c>
    </row>
    <row r="93" spans="1:15">
      <c r="E93" s="39" t="s">
        <v>136</v>
      </c>
    </row>
  </sheetData>
  <mergeCells count="14">
    <mergeCell ref="L3:L4"/>
    <mergeCell ref="M3:M4"/>
    <mergeCell ref="N3:N4"/>
    <mergeCell ref="O3:O4"/>
    <mergeCell ref="A1:N1"/>
    <mergeCell ref="A3:A4"/>
    <mergeCell ref="B3:B4"/>
    <mergeCell ref="C3:C4"/>
    <mergeCell ref="D3:D4"/>
    <mergeCell ref="E3:E4"/>
    <mergeCell ref="F3:H3"/>
    <mergeCell ref="I3:I4"/>
    <mergeCell ref="J3:J4"/>
    <mergeCell ref="K3:K4"/>
  </mergeCells>
  <phoneticPr fontId="2"/>
  <pageMargins left="0.78740157480314965" right="0.4" top="0.59055118110236227" bottom="0.42" header="0.51181102362204722" footer="0.16"/>
  <pageSetup paperSize="9" scale="68" firstPageNumber="89" orientation="portrait" useFirstPageNumber="1" r:id="rId1"/>
  <headerFooter alignWithMargins="0">
    <oddFooter>&amp;C&amp;"ＦＡ クリアレター,標準"&amp;14- 1 -</oddFooter>
  </headerFooter>
  <ignoredErrors>
    <ignoredError sqref="A5:A6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5"/>
  <sheetViews>
    <sheetView showGridLines="0" tabSelected="1" view="pageBreakPreview" zoomScaleNormal="115" zoomScaleSheetLayoutView="100" workbookViewId="0">
      <pane xSplit="1" ySplit="4" topLeftCell="B5" activePane="bottomRight" state="frozen"/>
      <selection activeCell="Q6" sqref="Q6"/>
      <selection pane="topRight" activeCell="Q6" sqref="Q6"/>
      <selection pane="bottomLeft" activeCell="Q6" sqref="Q6"/>
      <selection pane="bottomRight" activeCell="Q6" sqref="Q6"/>
    </sheetView>
  </sheetViews>
  <sheetFormatPr defaultColWidth="9" defaultRowHeight="13.5"/>
  <cols>
    <col min="1" max="1" width="14.5" style="46" customWidth="1"/>
    <col min="2" max="7" width="15.625" style="45" customWidth="1"/>
    <col min="8" max="8" width="13.625" style="45" customWidth="1"/>
    <col min="9" max="16384" width="9" style="46"/>
  </cols>
  <sheetData>
    <row r="1" spans="1:9" s="2" customFormat="1" ht="16.5">
      <c r="A1" s="277" t="s">
        <v>164</v>
      </c>
      <c r="B1" s="277"/>
      <c r="C1" s="277"/>
      <c r="D1" s="277"/>
      <c r="E1" s="277"/>
      <c r="F1" s="277"/>
      <c r="G1" s="277"/>
      <c r="H1" s="1"/>
    </row>
    <row r="2" spans="1:9" ht="14.25">
      <c r="B2" s="47"/>
      <c r="C2" s="47"/>
      <c r="D2" s="47"/>
      <c r="E2" s="42"/>
      <c r="G2" s="48" t="s">
        <v>76</v>
      </c>
    </row>
    <row r="3" spans="1:9" ht="27.75" customHeight="1">
      <c r="A3" s="111" t="s">
        <v>65</v>
      </c>
      <c r="B3" s="278" t="s">
        <v>145</v>
      </c>
      <c r="C3" s="279"/>
      <c r="D3" s="280"/>
      <c r="E3" s="278" t="s">
        <v>146</v>
      </c>
      <c r="F3" s="279"/>
      <c r="G3" s="280"/>
      <c r="H3" s="49" t="s">
        <v>0</v>
      </c>
    </row>
    <row r="4" spans="1:9" ht="17.100000000000001" customHeight="1" thickBot="1">
      <c r="A4" s="112" t="s">
        <v>167</v>
      </c>
      <c r="B4" s="109" t="s">
        <v>61</v>
      </c>
      <c r="C4" s="110" t="s">
        <v>62</v>
      </c>
      <c r="D4" s="110" t="s">
        <v>63</v>
      </c>
      <c r="E4" s="110" t="s">
        <v>61</v>
      </c>
      <c r="F4" s="110" t="s">
        <v>62</v>
      </c>
      <c r="G4" s="110" t="s">
        <v>63</v>
      </c>
      <c r="H4" s="50" t="s">
        <v>64</v>
      </c>
    </row>
    <row r="5" spans="1:9" s="121" customFormat="1" ht="20.25" customHeight="1" thickTop="1">
      <c r="A5" s="113" t="s">
        <v>138</v>
      </c>
      <c r="B5" s="114">
        <v>46.8</v>
      </c>
      <c r="C5" s="114">
        <v>49.6</v>
      </c>
      <c r="D5" s="115">
        <v>43</v>
      </c>
      <c r="E5" s="116" t="s">
        <v>72</v>
      </c>
      <c r="F5" s="117" t="s">
        <v>72</v>
      </c>
      <c r="G5" s="118" t="s">
        <v>72</v>
      </c>
      <c r="H5" s="119" t="s">
        <v>72</v>
      </c>
      <c r="I5" s="120"/>
    </row>
    <row r="6" spans="1:9" s="121" customFormat="1" ht="13.5" customHeight="1">
      <c r="A6" s="122" t="s">
        <v>7</v>
      </c>
      <c r="B6" s="114">
        <v>29.5</v>
      </c>
      <c r="C6" s="114">
        <v>33.1</v>
      </c>
      <c r="D6" s="115">
        <v>25.5</v>
      </c>
      <c r="E6" s="123">
        <v>26.1</v>
      </c>
      <c r="F6" s="114">
        <v>29.1</v>
      </c>
      <c r="G6" s="115">
        <v>18.7</v>
      </c>
      <c r="H6" s="119" t="s">
        <v>72</v>
      </c>
      <c r="I6" s="120"/>
    </row>
    <row r="7" spans="1:9" s="121" customFormat="1" ht="13.5" customHeight="1">
      <c r="A7" s="122" t="s">
        <v>8</v>
      </c>
      <c r="B7" s="114">
        <v>31.7</v>
      </c>
      <c r="C7" s="114">
        <v>36.9</v>
      </c>
      <c r="D7" s="115">
        <v>26.1</v>
      </c>
      <c r="E7" s="123">
        <v>23.9</v>
      </c>
      <c r="F7" s="114">
        <v>28.3</v>
      </c>
      <c r="G7" s="115">
        <v>13.1</v>
      </c>
      <c r="H7" s="119" t="s">
        <v>72</v>
      </c>
      <c r="I7" s="120"/>
    </row>
    <row r="8" spans="1:9" s="121" customFormat="1" ht="13.5" customHeight="1">
      <c r="A8" s="122" t="s">
        <v>9</v>
      </c>
      <c r="B8" s="114">
        <v>31</v>
      </c>
      <c r="C8" s="114">
        <v>35.4</v>
      </c>
      <c r="D8" s="115">
        <v>26.1</v>
      </c>
      <c r="E8" s="123">
        <v>21.5</v>
      </c>
      <c r="F8" s="114">
        <v>22</v>
      </c>
      <c r="G8" s="115">
        <v>20.7</v>
      </c>
      <c r="H8" s="124"/>
      <c r="I8" s="120"/>
    </row>
    <row r="9" spans="1:9" s="121" customFormat="1" ht="13.5" customHeight="1">
      <c r="A9" s="122" t="s">
        <v>10</v>
      </c>
      <c r="B9" s="114">
        <v>32.299999999999997</v>
      </c>
      <c r="C9" s="114">
        <v>35.200000000000003</v>
      </c>
      <c r="D9" s="115">
        <v>29.2</v>
      </c>
      <c r="E9" s="123">
        <v>19.2</v>
      </c>
      <c r="F9" s="114">
        <v>18.8</v>
      </c>
      <c r="G9" s="115">
        <v>19.8</v>
      </c>
      <c r="H9" s="124"/>
      <c r="I9" s="120"/>
    </row>
    <row r="10" spans="1:9" s="121" customFormat="1" ht="20.25" customHeight="1">
      <c r="A10" s="122" t="s">
        <v>11</v>
      </c>
      <c r="B10" s="114">
        <v>36.1</v>
      </c>
      <c r="C10" s="114">
        <v>39.5</v>
      </c>
      <c r="D10" s="115">
        <v>32.799999999999997</v>
      </c>
      <c r="E10" s="123">
        <v>17.600000000000001</v>
      </c>
      <c r="F10" s="114">
        <v>18.2</v>
      </c>
      <c r="G10" s="115">
        <v>16.899999999999999</v>
      </c>
      <c r="H10" s="124"/>
      <c r="I10" s="120"/>
    </row>
    <row r="11" spans="1:9" s="121" customFormat="1" ht="13.5" customHeight="1">
      <c r="A11" s="122" t="s">
        <v>12</v>
      </c>
      <c r="B11" s="114">
        <v>37.700000000000003</v>
      </c>
      <c r="C11" s="114">
        <v>41.7</v>
      </c>
      <c r="D11" s="115">
        <v>33.4</v>
      </c>
      <c r="E11" s="123">
        <v>19.2</v>
      </c>
      <c r="F11" s="114">
        <v>18.399999999999999</v>
      </c>
      <c r="G11" s="115">
        <v>20.7</v>
      </c>
      <c r="H11" s="124"/>
      <c r="I11" s="120"/>
    </row>
    <row r="12" spans="1:9" s="121" customFormat="1" ht="13.5" customHeight="1">
      <c r="A12" s="122" t="s">
        <v>13</v>
      </c>
      <c r="B12" s="114">
        <v>42.9</v>
      </c>
      <c r="C12" s="114">
        <v>48.7</v>
      </c>
      <c r="D12" s="115">
        <v>36.9</v>
      </c>
      <c r="E12" s="123">
        <v>19.399999999999999</v>
      </c>
      <c r="F12" s="114">
        <v>18.600000000000001</v>
      </c>
      <c r="G12" s="115">
        <v>20.7</v>
      </c>
      <c r="H12" s="114">
        <v>4.9000000000000004</v>
      </c>
      <c r="I12" s="120"/>
    </row>
    <row r="13" spans="1:9" s="121" customFormat="1" ht="13.5" customHeight="1">
      <c r="A13" s="122" t="s">
        <v>14</v>
      </c>
      <c r="B13" s="114">
        <v>38.5</v>
      </c>
      <c r="C13" s="114">
        <v>43.9</v>
      </c>
      <c r="D13" s="115">
        <v>33.200000000000003</v>
      </c>
      <c r="E13" s="123">
        <v>14.9</v>
      </c>
      <c r="F13" s="114">
        <v>13.8</v>
      </c>
      <c r="G13" s="115">
        <v>16.600000000000001</v>
      </c>
      <c r="H13" s="114">
        <v>5.7</v>
      </c>
      <c r="I13" s="120"/>
    </row>
    <row r="14" spans="1:9" s="121" customFormat="1" ht="13.5" customHeight="1">
      <c r="A14" s="122" t="s">
        <v>15</v>
      </c>
      <c r="B14" s="114">
        <v>41.4</v>
      </c>
      <c r="C14" s="114">
        <v>45.8</v>
      </c>
      <c r="D14" s="115">
        <v>36.799999999999997</v>
      </c>
      <c r="E14" s="123">
        <v>15.3</v>
      </c>
      <c r="F14" s="114">
        <v>14.7</v>
      </c>
      <c r="G14" s="115">
        <v>16.2</v>
      </c>
      <c r="H14" s="114">
        <v>6.5</v>
      </c>
      <c r="I14" s="120"/>
    </row>
    <row r="15" spans="1:9" s="121" customFormat="1" ht="20.25" customHeight="1">
      <c r="A15" s="122" t="s">
        <v>16</v>
      </c>
      <c r="B15" s="114">
        <v>42.6</v>
      </c>
      <c r="C15" s="114">
        <v>45.7</v>
      </c>
      <c r="D15" s="115">
        <v>39.4</v>
      </c>
      <c r="E15" s="123">
        <v>14.6</v>
      </c>
      <c r="F15" s="114">
        <v>14.4</v>
      </c>
      <c r="G15" s="115">
        <v>15</v>
      </c>
      <c r="H15" s="114">
        <v>7.2</v>
      </c>
      <c r="I15" s="120"/>
    </row>
    <row r="16" spans="1:9" s="121" customFormat="1" ht="13.5" customHeight="1">
      <c r="A16" s="122" t="s">
        <v>17</v>
      </c>
      <c r="B16" s="114">
        <v>42</v>
      </c>
      <c r="C16" s="114">
        <v>45.9</v>
      </c>
      <c r="D16" s="115">
        <v>37.9</v>
      </c>
      <c r="E16" s="123">
        <v>13.4</v>
      </c>
      <c r="F16" s="114">
        <v>13.5</v>
      </c>
      <c r="G16" s="115">
        <v>13.3</v>
      </c>
      <c r="H16" s="114">
        <v>7.7</v>
      </c>
      <c r="I16" s="120"/>
    </row>
    <row r="17" spans="1:9" s="121" customFormat="1" ht="13.5" customHeight="1">
      <c r="A17" s="122" t="s">
        <v>18</v>
      </c>
      <c r="B17" s="114">
        <v>42.9</v>
      </c>
      <c r="C17" s="114">
        <v>46.5</v>
      </c>
      <c r="D17" s="115">
        <v>39.9</v>
      </c>
      <c r="E17" s="123">
        <v>14.8</v>
      </c>
      <c r="F17" s="114">
        <v>13.6</v>
      </c>
      <c r="G17" s="115">
        <v>16.399999999999999</v>
      </c>
      <c r="H17" s="114">
        <v>8.1</v>
      </c>
      <c r="I17" s="120"/>
    </row>
    <row r="18" spans="1:9" s="121" customFormat="1" ht="13.5" customHeight="1">
      <c r="A18" s="122" t="s">
        <v>19</v>
      </c>
      <c r="B18" s="114">
        <v>43.9</v>
      </c>
      <c r="C18" s="114">
        <v>48.1</v>
      </c>
      <c r="D18" s="115">
        <v>41.9</v>
      </c>
      <c r="E18" s="123">
        <v>12.9</v>
      </c>
      <c r="F18" s="114">
        <v>13.4</v>
      </c>
      <c r="G18" s="115">
        <v>12.3</v>
      </c>
      <c r="H18" s="114">
        <v>9.1999999999999993</v>
      </c>
      <c r="I18" s="120"/>
    </row>
    <row r="19" spans="1:9" s="121" customFormat="1" ht="13.5" customHeight="1">
      <c r="A19" s="122" t="s">
        <v>20</v>
      </c>
      <c r="B19" s="114">
        <v>46</v>
      </c>
      <c r="C19" s="114">
        <v>49.3</v>
      </c>
      <c r="D19" s="115">
        <v>42.6</v>
      </c>
      <c r="E19" s="123">
        <v>16</v>
      </c>
      <c r="F19" s="114">
        <v>16.2</v>
      </c>
      <c r="G19" s="115">
        <v>15.8</v>
      </c>
      <c r="H19" s="114">
        <v>12.3</v>
      </c>
      <c r="I19" s="120"/>
    </row>
    <row r="20" spans="1:9" s="121" customFormat="1" ht="20.25" customHeight="1">
      <c r="A20" s="122" t="s">
        <v>21</v>
      </c>
      <c r="B20" s="114">
        <v>51</v>
      </c>
      <c r="C20" s="114">
        <v>54.8</v>
      </c>
      <c r="D20" s="115">
        <v>47</v>
      </c>
      <c r="E20" s="123">
        <v>16.7</v>
      </c>
      <c r="F20" s="114">
        <v>16.899999999999999</v>
      </c>
      <c r="G20" s="115">
        <v>16.5</v>
      </c>
      <c r="H20" s="114">
        <v>13</v>
      </c>
      <c r="I20" s="120"/>
    </row>
    <row r="21" spans="1:9" s="121" customFormat="1" ht="13.5" customHeight="1">
      <c r="A21" s="122" t="s">
        <v>22</v>
      </c>
      <c r="B21" s="114">
        <v>54.8</v>
      </c>
      <c r="C21" s="114">
        <v>58</v>
      </c>
      <c r="D21" s="115">
        <v>51.5</v>
      </c>
      <c r="E21" s="123">
        <v>17.600000000000001</v>
      </c>
      <c r="F21" s="114">
        <v>19.2</v>
      </c>
      <c r="G21" s="115">
        <v>15.6</v>
      </c>
      <c r="H21" s="114">
        <v>14.2</v>
      </c>
      <c r="I21" s="120"/>
    </row>
    <row r="22" spans="1:9" s="121" customFormat="1" ht="13.5" customHeight="1">
      <c r="A22" s="122" t="s">
        <v>23</v>
      </c>
      <c r="B22" s="114">
        <v>54.3</v>
      </c>
      <c r="C22" s="114">
        <v>57</v>
      </c>
      <c r="D22" s="115">
        <v>51.5</v>
      </c>
      <c r="E22" s="123">
        <v>18.399999999999999</v>
      </c>
      <c r="F22" s="114">
        <v>20.100000000000001</v>
      </c>
      <c r="G22" s="115">
        <v>16.399999999999999</v>
      </c>
      <c r="H22" s="114">
        <v>16.5</v>
      </c>
      <c r="I22" s="120"/>
    </row>
    <row r="23" spans="1:9" s="121" customFormat="1" ht="13.5" customHeight="1">
      <c r="A23" s="122" t="s">
        <v>24</v>
      </c>
      <c r="B23" s="114">
        <v>55.2</v>
      </c>
      <c r="C23" s="114">
        <v>58.1</v>
      </c>
      <c r="D23" s="115">
        <v>52.3</v>
      </c>
      <c r="E23" s="123">
        <v>17.3</v>
      </c>
      <c r="F23" s="114">
        <v>18.3</v>
      </c>
      <c r="G23" s="115">
        <v>16.3</v>
      </c>
      <c r="H23" s="114">
        <v>18.399999999999999</v>
      </c>
      <c r="I23" s="120"/>
    </row>
    <row r="24" spans="1:9" s="121" customFormat="1" ht="13.5" customHeight="1">
      <c r="A24" s="122" t="s">
        <v>25</v>
      </c>
      <c r="B24" s="114">
        <v>56.7</v>
      </c>
      <c r="C24" s="114">
        <v>58.6</v>
      </c>
      <c r="D24" s="115">
        <v>54.6</v>
      </c>
      <c r="E24" s="123">
        <v>17.8</v>
      </c>
      <c r="F24" s="114">
        <v>19.2</v>
      </c>
      <c r="G24" s="115">
        <v>16.3</v>
      </c>
      <c r="H24" s="114">
        <v>19.600000000000001</v>
      </c>
      <c r="I24" s="120"/>
    </row>
    <row r="25" spans="1:9" s="121" customFormat="1" ht="20.25" customHeight="1">
      <c r="A25" s="122" t="s">
        <v>26</v>
      </c>
      <c r="B25" s="114">
        <v>59</v>
      </c>
      <c r="C25" s="114">
        <v>60.3</v>
      </c>
      <c r="D25" s="115">
        <v>57.7</v>
      </c>
      <c r="E25" s="123">
        <v>17</v>
      </c>
      <c r="F25" s="114">
        <v>18.5</v>
      </c>
      <c r="G25" s="115">
        <v>15.4</v>
      </c>
      <c r="H25" s="114">
        <v>20.2</v>
      </c>
      <c r="I25" s="120"/>
    </row>
    <row r="26" spans="1:9" s="121" customFormat="1" ht="13.5" customHeight="1">
      <c r="A26" s="122" t="s">
        <v>27</v>
      </c>
      <c r="B26" s="114">
        <v>62.7</v>
      </c>
      <c r="C26" s="114">
        <v>62.4</v>
      </c>
      <c r="D26" s="115">
        <v>63</v>
      </c>
      <c r="E26" s="123">
        <v>17.100000000000001</v>
      </c>
      <c r="F26" s="114">
        <v>18.899999999999999</v>
      </c>
      <c r="G26" s="115">
        <v>15.2</v>
      </c>
      <c r="H26" s="114">
        <v>22.7</v>
      </c>
      <c r="I26" s="120"/>
    </row>
    <row r="27" spans="1:9" s="121" customFormat="1" ht="13.5" customHeight="1">
      <c r="A27" s="122" t="s">
        <v>28</v>
      </c>
      <c r="B27" s="114">
        <v>66.3</v>
      </c>
      <c r="C27" s="114">
        <v>65.599999999999994</v>
      </c>
      <c r="D27" s="115">
        <v>67</v>
      </c>
      <c r="E27" s="123">
        <v>16.8</v>
      </c>
      <c r="F27" s="114">
        <v>18</v>
      </c>
      <c r="G27" s="115">
        <v>15.6</v>
      </c>
      <c r="H27" s="114">
        <v>23.3</v>
      </c>
      <c r="I27" s="120"/>
    </row>
    <row r="28" spans="1:9" s="121" customFormat="1" ht="13.5" customHeight="1">
      <c r="A28" s="122" t="s">
        <v>29</v>
      </c>
      <c r="B28" s="114">
        <v>72.099999999999994</v>
      </c>
      <c r="C28" s="114">
        <v>70.599999999999994</v>
      </c>
      <c r="D28" s="115">
        <v>73.599999999999994</v>
      </c>
      <c r="E28" s="123">
        <v>18</v>
      </c>
      <c r="F28" s="114">
        <v>19.8</v>
      </c>
      <c r="G28" s="115">
        <v>16.2</v>
      </c>
      <c r="H28" s="114">
        <v>25.2</v>
      </c>
      <c r="I28" s="120"/>
    </row>
    <row r="29" spans="1:9" s="121" customFormat="1" ht="13.5" customHeight="1">
      <c r="A29" s="122" t="s">
        <v>30</v>
      </c>
      <c r="B29" s="114">
        <v>76.099999999999994</v>
      </c>
      <c r="C29" s="114">
        <v>74</v>
      </c>
      <c r="D29" s="115">
        <v>78.400000000000006</v>
      </c>
      <c r="E29" s="123">
        <v>19.399999999999999</v>
      </c>
      <c r="F29" s="114">
        <v>21.2</v>
      </c>
      <c r="G29" s="115">
        <v>17.5</v>
      </c>
      <c r="H29" s="114">
        <v>27.7</v>
      </c>
      <c r="I29" s="120"/>
    </row>
    <row r="30" spans="1:9" s="121" customFormat="1" ht="20.25" customHeight="1">
      <c r="A30" s="122" t="s">
        <v>31</v>
      </c>
      <c r="B30" s="114">
        <v>79.7</v>
      </c>
      <c r="C30" s="114">
        <v>77.7</v>
      </c>
      <c r="D30" s="115">
        <v>81.8</v>
      </c>
      <c r="E30" s="123">
        <v>19.600000000000001</v>
      </c>
      <c r="F30" s="114">
        <v>21.3</v>
      </c>
      <c r="G30" s="115">
        <v>17.899999999999999</v>
      </c>
      <c r="H30" s="114">
        <v>29.3</v>
      </c>
      <c r="I30" s="120"/>
    </row>
    <row r="31" spans="1:9" s="121" customFormat="1" ht="13.5" customHeight="1">
      <c r="A31" s="122" t="s">
        <v>32</v>
      </c>
      <c r="B31" s="114">
        <v>83.3</v>
      </c>
      <c r="C31" s="114">
        <v>81</v>
      </c>
      <c r="D31" s="115">
        <v>85.6</v>
      </c>
      <c r="E31" s="123">
        <v>21.6</v>
      </c>
      <c r="F31" s="114">
        <v>23.1</v>
      </c>
      <c r="G31" s="115">
        <v>20.100000000000001</v>
      </c>
      <c r="H31" s="114">
        <v>30.1</v>
      </c>
      <c r="I31" s="120"/>
    </row>
    <row r="32" spans="1:9" s="121" customFormat="1" ht="13.5" customHeight="1">
      <c r="A32" s="122" t="s">
        <v>33</v>
      </c>
      <c r="B32" s="114">
        <v>86.1</v>
      </c>
      <c r="C32" s="114">
        <v>83.7</v>
      </c>
      <c r="D32" s="115">
        <v>88.7</v>
      </c>
      <c r="E32" s="123">
        <v>22.7</v>
      </c>
      <c r="F32" s="114">
        <v>24.4</v>
      </c>
      <c r="G32" s="115">
        <v>21.1</v>
      </c>
      <c r="H32" s="114">
        <v>32.6</v>
      </c>
      <c r="I32" s="120"/>
    </row>
    <row r="33" spans="1:9" s="121" customFormat="1" ht="13.5" customHeight="1">
      <c r="A33" s="122" t="s">
        <v>34</v>
      </c>
      <c r="B33" s="114">
        <v>87.7</v>
      </c>
      <c r="C33" s="114">
        <v>85</v>
      </c>
      <c r="D33" s="115">
        <v>90.4</v>
      </c>
      <c r="E33" s="123">
        <v>22.8</v>
      </c>
      <c r="F33" s="114">
        <v>23.6</v>
      </c>
      <c r="G33" s="115">
        <v>22.1</v>
      </c>
      <c r="H33" s="114">
        <v>34</v>
      </c>
      <c r="I33" s="120"/>
    </row>
    <row r="34" spans="1:9" s="121" customFormat="1" ht="13.5" customHeight="1">
      <c r="A34" s="122" t="s">
        <v>35</v>
      </c>
      <c r="B34" s="114">
        <v>89</v>
      </c>
      <c r="C34" s="114">
        <v>86.4</v>
      </c>
      <c r="D34" s="115">
        <v>91.6</v>
      </c>
      <c r="E34" s="123">
        <v>21</v>
      </c>
      <c r="F34" s="114">
        <v>22.1</v>
      </c>
      <c r="G34" s="115">
        <v>20</v>
      </c>
      <c r="H34" s="114">
        <v>34.4</v>
      </c>
      <c r="I34" s="120"/>
    </row>
    <row r="35" spans="1:9" s="121" customFormat="1" ht="20.25" customHeight="1">
      <c r="A35" s="122" t="s">
        <v>36</v>
      </c>
      <c r="B35" s="114">
        <v>90.2</v>
      </c>
      <c r="C35" s="114">
        <v>87.6</v>
      </c>
      <c r="D35" s="115">
        <v>92.9</v>
      </c>
      <c r="E35" s="123">
        <v>21.5</v>
      </c>
      <c r="F35" s="114">
        <v>22.9</v>
      </c>
      <c r="G35" s="115">
        <v>20.2</v>
      </c>
      <c r="H35" s="114">
        <v>35.299999999999997</v>
      </c>
      <c r="I35" s="120"/>
    </row>
    <row r="36" spans="1:9" s="121" customFormat="1" ht="13.5" customHeight="1">
      <c r="A36" s="122" t="s">
        <v>37</v>
      </c>
      <c r="B36" s="114">
        <v>91.1</v>
      </c>
      <c r="C36" s="114">
        <v>88.5</v>
      </c>
      <c r="D36" s="115">
        <v>93.8</v>
      </c>
      <c r="E36" s="123">
        <v>19.7</v>
      </c>
      <c r="F36" s="114">
        <v>20.6</v>
      </c>
      <c r="G36" s="115">
        <v>18.8</v>
      </c>
      <c r="H36" s="114">
        <v>36</v>
      </c>
      <c r="I36" s="120"/>
    </row>
    <row r="37" spans="1:9" s="121" customFormat="1" ht="13.5" customHeight="1">
      <c r="A37" s="122" t="s">
        <v>38</v>
      </c>
      <c r="B37" s="114">
        <v>91.8</v>
      </c>
      <c r="C37" s="114">
        <v>89.3</v>
      </c>
      <c r="D37" s="115">
        <v>94.5</v>
      </c>
      <c r="E37" s="123">
        <v>19.399999999999999</v>
      </c>
      <c r="F37" s="114">
        <v>20.7</v>
      </c>
      <c r="G37" s="115">
        <v>18.2</v>
      </c>
      <c r="H37" s="114">
        <v>36.700000000000003</v>
      </c>
      <c r="I37" s="120"/>
    </row>
    <row r="38" spans="1:9" s="121" customFormat="1" ht="13.5" customHeight="1">
      <c r="A38" s="122" t="s">
        <v>39</v>
      </c>
      <c r="B38" s="114">
        <v>92.4</v>
      </c>
      <c r="C38" s="114">
        <v>89.8</v>
      </c>
      <c r="D38" s="115">
        <v>95.1</v>
      </c>
      <c r="E38" s="123">
        <v>18.899999999999999</v>
      </c>
      <c r="F38" s="114">
        <v>19.600000000000001</v>
      </c>
      <c r="G38" s="115">
        <v>18.2</v>
      </c>
      <c r="H38" s="114">
        <v>37.299999999999997</v>
      </c>
      <c r="I38" s="120"/>
    </row>
    <row r="39" spans="1:9" s="121" customFormat="1" ht="13.5" customHeight="1">
      <c r="A39" s="122" t="s">
        <v>40</v>
      </c>
      <c r="B39" s="114">
        <v>93</v>
      </c>
      <c r="C39" s="114">
        <v>90.6</v>
      </c>
      <c r="D39" s="115">
        <v>95.4</v>
      </c>
      <c r="E39" s="123">
        <v>18</v>
      </c>
      <c r="F39" s="114">
        <v>18.7</v>
      </c>
      <c r="G39" s="115">
        <v>17.3</v>
      </c>
      <c r="H39" s="114">
        <v>38.5</v>
      </c>
      <c r="I39" s="120"/>
    </row>
    <row r="40" spans="1:9" s="121" customFormat="1" ht="20.25" customHeight="1">
      <c r="A40" s="122" t="s">
        <v>41</v>
      </c>
      <c r="B40" s="114">
        <v>92.6</v>
      </c>
      <c r="C40" s="114">
        <v>90.4</v>
      </c>
      <c r="D40" s="115">
        <v>94.9</v>
      </c>
      <c r="E40" s="123">
        <v>17.899999999999999</v>
      </c>
      <c r="F40" s="114">
        <v>18.399999999999999</v>
      </c>
      <c r="G40" s="115">
        <v>17.399999999999999</v>
      </c>
      <c r="H40" s="114">
        <v>38.299999999999997</v>
      </c>
      <c r="I40" s="120"/>
    </row>
    <row r="41" spans="1:9" s="121" customFormat="1" ht="13.5" customHeight="1">
      <c r="A41" s="122" t="s">
        <v>42</v>
      </c>
      <c r="B41" s="114">
        <v>92.8</v>
      </c>
      <c r="C41" s="114">
        <v>91</v>
      </c>
      <c r="D41" s="115">
        <v>94.7</v>
      </c>
      <c r="E41" s="123">
        <v>18.2</v>
      </c>
      <c r="F41" s="114">
        <v>17.7</v>
      </c>
      <c r="G41" s="115">
        <v>18.7</v>
      </c>
      <c r="H41" s="114">
        <v>40.1</v>
      </c>
      <c r="I41" s="120"/>
    </row>
    <row r="42" spans="1:9" s="121" customFormat="1" ht="13.5" customHeight="1">
      <c r="A42" s="122" t="s">
        <v>43</v>
      </c>
      <c r="B42" s="114">
        <v>93.5</v>
      </c>
      <c r="C42" s="114">
        <v>91.6</v>
      </c>
      <c r="D42" s="115">
        <v>95.4</v>
      </c>
      <c r="E42" s="123">
        <v>17.8</v>
      </c>
      <c r="F42" s="114">
        <v>17.399999999999999</v>
      </c>
      <c r="G42" s="115">
        <v>18.100000000000001</v>
      </c>
      <c r="H42" s="114">
        <v>40</v>
      </c>
      <c r="I42" s="120"/>
    </row>
    <row r="43" spans="1:9" s="121" customFormat="1" ht="13.5" customHeight="1">
      <c r="A43" s="122" t="s">
        <v>44</v>
      </c>
      <c r="B43" s="114">
        <v>93.3</v>
      </c>
      <c r="C43" s="114">
        <v>91.2</v>
      </c>
      <c r="D43" s="115">
        <v>95.5</v>
      </c>
      <c r="E43" s="123">
        <v>18.399999999999999</v>
      </c>
      <c r="F43" s="114">
        <v>18.5</v>
      </c>
      <c r="G43" s="115">
        <v>18.3</v>
      </c>
      <c r="H43" s="114">
        <v>39.799999999999997</v>
      </c>
      <c r="I43" s="120"/>
    </row>
    <row r="44" spans="1:9" s="121" customFormat="1" ht="13.5" customHeight="1">
      <c r="A44" s="122" t="s">
        <v>45</v>
      </c>
      <c r="B44" s="114">
        <v>94.3</v>
      </c>
      <c r="C44" s="114">
        <v>92.6</v>
      </c>
      <c r="D44" s="115">
        <v>96.1</v>
      </c>
      <c r="E44" s="123">
        <v>20.5</v>
      </c>
      <c r="F44" s="114">
        <v>19.899999999999999</v>
      </c>
      <c r="G44" s="115">
        <v>21.1</v>
      </c>
      <c r="H44" s="114">
        <v>39.9</v>
      </c>
      <c r="I44" s="120"/>
    </row>
    <row r="45" spans="1:9" s="121" customFormat="1" ht="20.25" customHeight="1">
      <c r="A45" s="122" t="s">
        <v>46</v>
      </c>
      <c r="B45" s="114">
        <v>94.7</v>
      </c>
      <c r="C45" s="114">
        <v>93</v>
      </c>
      <c r="D45" s="115">
        <v>96.4</v>
      </c>
      <c r="E45" s="123">
        <v>20.3</v>
      </c>
      <c r="F45" s="114">
        <v>18.8</v>
      </c>
      <c r="G45" s="115">
        <v>21.8</v>
      </c>
      <c r="H45" s="114">
        <v>40.6</v>
      </c>
      <c r="I45" s="120"/>
    </row>
    <row r="46" spans="1:9" s="121" customFormat="1" ht="13.5" customHeight="1">
      <c r="A46" s="113" t="s">
        <v>139</v>
      </c>
      <c r="B46" s="114">
        <v>95.5</v>
      </c>
      <c r="C46" s="114">
        <v>94.3</v>
      </c>
      <c r="D46" s="115">
        <v>96.7</v>
      </c>
      <c r="E46" s="123">
        <v>20.3</v>
      </c>
      <c r="F46" s="114">
        <v>18.5</v>
      </c>
      <c r="G46" s="115">
        <v>22.2</v>
      </c>
      <c r="H46" s="114">
        <v>40.4</v>
      </c>
      <c r="I46" s="120"/>
    </row>
    <row r="47" spans="1:9" s="121" customFormat="1" ht="13.5" customHeight="1">
      <c r="A47" s="122" t="s">
        <v>47</v>
      </c>
      <c r="B47" s="114">
        <v>95.5</v>
      </c>
      <c r="C47" s="114">
        <v>94.3</v>
      </c>
      <c r="D47" s="115">
        <v>96.7</v>
      </c>
      <c r="E47" s="123">
        <v>20.7</v>
      </c>
      <c r="F47" s="114">
        <v>18.3</v>
      </c>
      <c r="G47" s="115">
        <v>23.1</v>
      </c>
      <c r="H47" s="114">
        <v>41.4</v>
      </c>
      <c r="I47" s="120"/>
    </row>
    <row r="48" spans="1:9" s="121" customFormat="1" ht="13.5" customHeight="1">
      <c r="A48" s="122" t="s">
        <v>48</v>
      </c>
      <c r="B48" s="114">
        <v>95.9</v>
      </c>
      <c r="C48" s="114">
        <v>94.6</v>
      </c>
      <c r="D48" s="115">
        <v>97.3</v>
      </c>
      <c r="E48" s="123">
        <v>21.9</v>
      </c>
      <c r="F48" s="114">
        <v>19.600000000000001</v>
      </c>
      <c r="G48" s="115">
        <v>24.2</v>
      </c>
      <c r="H48" s="114">
        <v>41.2</v>
      </c>
      <c r="I48" s="120"/>
    </row>
    <row r="49" spans="1:9" s="121" customFormat="1" ht="13.5" customHeight="1">
      <c r="A49" s="122" t="s">
        <v>49</v>
      </c>
      <c r="B49" s="114">
        <v>96.4</v>
      </c>
      <c r="C49" s="114">
        <v>95.3</v>
      </c>
      <c r="D49" s="115">
        <v>97.6</v>
      </c>
      <c r="E49" s="123">
        <v>23.4</v>
      </c>
      <c r="F49" s="114">
        <v>19.7</v>
      </c>
      <c r="G49" s="115">
        <v>27.2</v>
      </c>
      <c r="H49" s="114">
        <v>41.3</v>
      </c>
      <c r="I49" s="120"/>
    </row>
    <row r="50" spans="1:9" s="121" customFormat="1" ht="20.25" customHeight="1">
      <c r="A50" s="122" t="s">
        <v>50</v>
      </c>
      <c r="B50" s="114">
        <v>96.6</v>
      </c>
      <c r="C50" s="114">
        <v>95.4</v>
      </c>
      <c r="D50" s="115">
        <v>97.8</v>
      </c>
      <c r="E50" s="123">
        <v>25.3</v>
      </c>
      <c r="F50" s="114">
        <v>21</v>
      </c>
      <c r="G50" s="115">
        <v>29.5</v>
      </c>
      <c r="H50" s="114">
        <v>41.8</v>
      </c>
      <c r="I50" s="120"/>
    </row>
    <row r="51" spans="1:9" s="121" customFormat="1" ht="13.5" customHeight="1">
      <c r="A51" s="122" t="s">
        <v>51</v>
      </c>
      <c r="B51" s="114">
        <v>97</v>
      </c>
      <c r="C51" s="114">
        <v>96.1</v>
      </c>
      <c r="D51" s="115">
        <v>98</v>
      </c>
      <c r="E51" s="123">
        <v>26.4</v>
      </c>
      <c r="F51" s="114">
        <v>22.7</v>
      </c>
      <c r="G51" s="115">
        <v>30.1</v>
      </c>
      <c r="H51" s="114">
        <v>42.1</v>
      </c>
      <c r="I51" s="120"/>
    </row>
    <row r="52" spans="1:9" s="121" customFormat="1" ht="13.5" customHeight="1">
      <c r="A52" s="122" t="s">
        <v>52</v>
      </c>
      <c r="B52" s="114">
        <v>96.8</v>
      </c>
      <c r="C52" s="114">
        <v>95.9</v>
      </c>
      <c r="D52" s="115">
        <v>97.8</v>
      </c>
      <c r="E52" s="123">
        <v>26.1</v>
      </c>
      <c r="F52" s="114">
        <v>23.7</v>
      </c>
      <c r="G52" s="115">
        <v>28.4</v>
      </c>
      <c r="H52" s="114">
        <v>41.3</v>
      </c>
      <c r="I52" s="120"/>
    </row>
    <row r="53" spans="1:9" s="121" customFormat="1" ht="13.5" customHeight="1">
      <c r="A53" s="122" t="s">
        <v>53</v>
      </c>
      <c r="B53" s="114">
        <v>97.1</v>
      </c>
      <c r="C53" s="114">
        <v>95.8</v>
      </c>
      <c r="D53" s="115">
        <v>98.5</v>
      </c>
      <c r="E53" s="123">
        <v>27.4</v>
      </c>
      <c r="F53" s="114">
        <v>24.5</v>
      </c>
      <c r="G53" s="115">
        <v>30.4</v>
      </c>
      <c r="H53" s="114">
        <v>41.2</v>
      </c>
      <c r="I53" s="120"/>
    </row>
    <row r="54" spans="1:9" s="121" customFormat="1" ht="13.5" customHeight="1">
      <c r="A54" s="122" t="s">
        <v>54</v>
      </c>
      <c r="B54" s="114">
        <v>97.1</v>
      </c>
      <c r="C54" s="114">
        <v>96.2</v>
      </c>
      <c r="D54" s="115">
        <v>98.1</v>
      </c>
      <c r="E54" s="123">
        <v>28.7</v>
      </c>
      <c r="F54" s="114">
        <v>26.6</v>
      </c>
      <c r="G54" s="115">
        <v>30.9</v>
      </c>
      <c r="H54" s="114">
        <v>40.299999999999997</v>
      </c>
      <c r="I54" s="120"/>
    </row>
    <row r="55" spans="1:9" s="121" customFormat="1" ht="13.5" customHeight="1">
      <c r="A55" s="122" t="s">
        <v>55</v>
      </c>
      <c r="B55" s="114">
        <v>96.8</v>
      </c>
      <c r="C55" s="114">
        <v>95.8</v>
      </c>
      <c r="D55" s="115">
        <v>97.8</v>
      </c>
      <c r="E55" s="123">
        <v>29.3</v>
      </c>
      <c r="F55" s="114">
        <v>28.4</v>
      </c>
      <c r="G55" s="115">
        <v>30.1</v>
      </c>
      <c r="H55" s="114">
        <v>40</v>
      </c>
      <c r="I55" s="120"/>
    </row>
    <row r="56" spans="1:9" s="121" customFormat="1" ht="13.5" customHeight="1">
      <c r="A56" s="122" t="s">
        <v>56</v>
      </c>
      <c r="B56" s="114">
        <v>97.2</v>
      </c>
      <c r="C56" s="114">
        <v>96.4</v>
      </c>
      <c r="D56" s="115">
        <v>98</v>
      </c>
      <c r="E56" s="123">
        <v>31.5</v>
      </c>
      <c r="F56" s="114">
        <v>30</v>
      </c>
      <c r="G56" s="115">
        <v>33</v>
      </c>
      <c r="H56" s="114">
        <v>39.200000000000003</v>
      </c>
      <c r="I56" s="120"/>
    </row>
    <row r="57" spans="1:9" s="121" customFormat="1" ht="13.5" customHeight="1">
      <c r="A57" s="122" t="s">
        <v>57</v>
      </c>
      <c r="B57" s="114">
        <v>97.2</v>
      </c>
      <c r="C57" s="114">
        <v>96.3</v>
      </c>
      <c r="D57" s="115">
        <v>98.2</v>
      </c>
      <c r="E57" s="123">
        <v>32.299999999999997</v>
      </c>
      <c r="F57" s="114">
        <v>31.1</v>
      </c>
      <c r="G57" s="115">
        <v>33.6</v>
      </c>
      <c r="H57" s="114">
        <v>38.6</v>
      </c>
      <c r="I57" s="120"/>
    </row>
    <row r="58" spans="1:9" s="121" customFormat="1" ht="13.5" customHeight="1">
      <c r="A58" s="122" t="s">
        <v>58</v>
      </c>
      <c r="B58" s="114">
        <v>96.8</v>
      </c>
      <c r="C58" s="114">
        <v>95.9</v>
      </c>
      <c r="D58" s="115">
        <v>97.8</v>
      </c>
      <c r="E58" s="123">
        <v>32.6</v>
      </c>
      <c r="F58" s="114">
        <v>31.7</v>
      </c>
      <c r="G58" s="115">
        <v>33.5</v>
      </c>
      <c r="H58" s="114">
        <v>38.299999999999997</v>
      </c>
      <c r="I58" s="120"/>
    </row>
    <row r="59" spans="1:9" s="121" customFormat="1" ht="13.5" customHeight="1">
      <c r="A59" s="122" t="s">
        <v>59</v>
      </c>
      <c r="B59" s="114">
        <v>97</v>
      </c>
      <c r="C59" s="114">
        <v>96.1</v>
      </c>
      <c r="D59" s="115">
        <v>97.9</v>
      </c>
      <c r="E59" s="123">
        <v>32.799999999999997</v>
      </c>
      <c r="F59" s="114">
        <v>32</v>
      </c>
      <c r="G59" s="115">
        <v>33.5</v>
      </c>
      <c r="H59" s="114">
        <v>36.9</v>
      </c>
      <c r="I59" s="120"/>
    </row>
    <row r="60" spans="1:9" s="121" customFormat="1" ht="20.25" customHeight="1">
      <c r="A60" s="122" t="s">
        <v>60</v>
      </c>
      <c r="B60" s="114">
        <v>97.3</v>
      </c>
      <c r="C60" s="114">
        <v>96.5</v>
      </c>
      <c r="D60" s="115">
        <v>98.2</v>
      </c>
      <c r="E60" s="123">
        <v>32.9</v>
      </c>
      <c r="F60" s="114">
        <v>31.8</v>
      </c>
      <c r="G60" s="115">
        <v>34</v>
      </c>
      <c r="H60" s="114">
        <v>37</v>
      </c>
      <c r="I60" s="120"/>
    </row>
    <row r="61" spans="1:9" s="121" customFormat="1">
      <c r="A61" s="122" t="s">
        <v>70</v>
      </c>
      <c r="B61" s="125">
        <v>97.6</v>
      </c>
      <c r="C61" s="125">
        <v>97.3</v>
      </c>
      <c r="D61" s="126">
        <v>98</v>
      </c>
      <c r="E61" s="127">
        <v>34.5</v>
      </c>
      <c r="F61" s="125">
        <v>33.700000000000003</v>
      </c>
      <c r="G61" s="126">
        <v>35.299999999999997</v>
      </c>
      <c r="H61" s="126">
        <v>36.6</v>
      </c>
    </row>
    <row r="62" spans="1:9" s="121" customFormat="1">
      <c r="A62" s="128">
        <v>17</v>
      </c>
      <c r="B62" s="125">
        <v>98.1</v>
      </c>
      <c r="C62" s="125">
        <v>97.5</v>
      </c>
      <c r="D62" s="126">
        <v>98.6</v>
      </c>
      <c r="E62" s="127">
        <v>37</v>
      </c>
      <c r="F62" s="125">
        <v>37</v>
      </c>
      <c r="G62" s="126">
        <v>36.9</v>
      </c>
      <c r="H62" s="126">
        <v>35.9</v>
      </c>
    </row>
    <row r="63" spans="1:9" s="121" customFormat="1">
      <c r="A63" s="128">
        <v>18</v>
      </c>
      <c r="B63" s="125">
        <v>97.9</v>
      </c>
      <c r="C63" s="114">
        <v>97.5</v>
      </c>
      <c r="D63" s="115">
        <v>98.3</v>
      </c>
      <c r="E63" s="127">
        <v>38.200000000000003</v>
      </c>
      <c r="F63" s="114">
        <v>37.6</v>
      </c>
      <c r="G63" s="115">
        <v>38.9</v>
      </c>
      <c r="H63" s="126">
        <v>34.299999999999997</v>
      </c>
    </row>
    <row r="64" spans="1:9" s="121" customFormat="1">
      <c r="A64" s="128">
        <v>19</v>
      </c>
      <c r="B64" s="125">
        <v>98</v>
      </c>
      <c r="C64" s="114">
        <v>97.5</v>
      </c>
      <c r="D64" s="115">
        <v>98.4</v>
      </c>
      <c r="E64" s="127">
        <v>39.9</v>
      </c>
      <c r="F64" s="114">
        <v>39</v>
      </c>
      <c r="G64" s="115">
        <v>40.799999999999997</v>
      </c>
      <c r="H64" s="126">
        <v>33.9</v>
      </c>
      <c r="I64" s="129"/>
    </row>
    <row r="65" spans="1:8" s="121" customFormat="1" ht="20.25" customHeight="1">
      <c r="A65" s="128">
        <v>20</v>
      </c>
      <c r="B65" s="125">
        <v>97.7</v>
      </c>
      <c r="C65" s="114">
        <v>97</v>
      </c>
      <c r="D65" s="115">
        <v>98.3</v>
      </c>
      <c r="E65" s="127">
        <v>41.7</v>
      </c>
      <c r="F65" s="114">
        <v>40.200000000000003</v>
      </c>
      <c r="G65" s="115">
        <v>43.2</v>
      </c>
      <c r="H65" s="126">
        <v>33.6</v>
      </c>
    </row>
    <row r="66" spans="1:8" s="121" customFormat="1">
      <c r="A66" s="128">
        <v>21</v>
      </c>
      <c r="B66" s="125">
        <v>98.4</v>
      </c>
      <c r="C66" s="114">
        <v>98</v>
      </c>
      <c r="D66" s="115">
        <v>98.8</v>
      </c>
      <c r="E66" s="127">
        <v>42.3</v>
      </c>
      <c r="F66" s="114">
        <v>40.799999999999997</v>
      </c>
      <c r="G66" s="115">
        <v>43.8</v>
      </c>
      <c r="H66" s="126">
        <v>33.6</v>
      </c>
    </row>
    <row r="67" spans="1:8" s="121" customFormat="1">
      <c r="A67" s="128">
        <v>22</v>
      </c>
      <c r="B67" s="125">
        <v>98.1</v>
      </c>
      <c r="C67" s="114">
        <v>97.8</v>
      </c>
      <c r="D67" s="115">
        <v>98.4</v>
      </c>
      <c r="E67" s="127">
        <v>42.7</v>
      </c>
      <c r="F67" s="114">
        <v>40.700000000000003</v>
      </c>
      <c r="G67" s="115">
        <v>44.8</v>
      </c>
      <c r="H67" s="126">
        <v>32.55287666463574</v>
      </c>
    </row>
    <row r="68" spans="1:8" s="121" customFormat="1">
      <c r="A68" s="128">
        <v>23</v>
      </c>
      <c r="B68" s="125">
        <v>98.2</v>
      </c>
      <c r="C68" s="114">
        <v>97.7</v>
      </c>
      <c r="D68" s="115">
        <v>98.6</v>
      </c>
      <c r="E68" s="127">
        <v>41.9</v>
      </c>
      <c r="F68" s="114">
        <v>39.299999999999997</v>
      </c>
      <c r="G68" s="115">
        <v>44.6</v>
      </c>
      <c r="H68" s="126">
        <v>31.4</v>
      </c>
    </row>
    <row r="69" spans="1:8" s="121" customFormat="1">
      <c r="A69" s="128">
        <v>24</v>
      </c>
      <c r="B69" s="125">
        <v>98.2</v>
      </c>
      <c r="C69" s="114">
        <v>97.8</v>
      </c>
      <c r="D69" s="114">
        <v>98.6</v>
      </c>
      <c r="E69" s="127">
        <v>41.2</v>
      </c>
      <c r="F69" s="114">
        <v>37.799999999999997</v>
      </c>
      <c r="G69" s="115">
        <v>44.7</v>
      </c>
      <c r="H69" s="126">
        <v>32</v>
      </c>
    </row>
    <row r="70" spans="1:8" s="121" customFormat="1" ht="20.25" customHeight="1">
      <c r="A70" s="128">
        <v>25</v>
      </c>
      <c r="B70" s="125">
        <v>98.4</v>
      </c>
      <c r="C70" s="114">
        <v>98.1</v>
      </c>
      <c r="D70" s="114">
        <v>98.7</v>
      </c>
      <c r="E70" s="127">
        <v>41.4</v>
      </c>
      <c r="F70" s="114"/>
      <c r="G70" s="115">
        <v>44.5</v>
      </c>
      <c r="H70" s="126">
        <v>30.8</v>
      </c>
    </row>
    <row r="71" spans="1:8" s="121" customFormat="1">
      <c r="A71" s="128">
        <v>26</v>
      </c>
      <c r="B71" s="125">
        <v>98.6</v>
      </c>
      <c r="C71" s="114">
        <v>98.1</v>
      </c>
      <c r="D71" s="114">
        <v>99.1</v>
      </c>
      <c r="E71" s="127">
        <v>42.8</v>
      </c>
      <c r="F71" s="114">
        <v>39</v>
      </c>
      <c r="G71" s="115">
        <v>46.5</v>
      </c>
      <c r="H71" s="126">
        <v>29.8</v>
      </c>
    </row>
    <row r="72" spans="1:8" s="121" customFormat="1">
      <c r="A72" s="128">
        <v>27</v>
      </c>
      <c r="B72" s="125">
        <v>99</v>
      </c>
      <c r="C72" s="114">
        <v>98.8</v>
      </c>
      <c r="D72" s="115">
        <v>99.2</v>
      </c>
      <c r="E72" s="125">
        <v>44</v>
      </c>
      <c r="F72" s="114">
        <v>40.299999999999997</v>
      </c>
      <c r="G72" s="115">
        <v>47.9</v>
      </c>
      <c r="H72" s="126">
        <v>28.7</v>
      </c>
    </row>
    <row r="73" spans="1:8" s="121" customFormat="1" ht="14.25" customHeight="1">
      <c r="A73" s="128">
        <v>28</v>
      </c>
      <c r="B73" s="125">
        <v>99</v>
      </c>
      <c r="C73" s="114">
        <v>98.7</v>
      </c>
      <c r="D73" s="115">
        <v>99.4</v>
      </c>
      <c r="E73" s="125">
        <v>43.7</v>
      </c>
      <c r="F73" s="114">
        <v>40.1</v>
      </c>
      <c r="G73" s="115">
        <v>47.3</v>
      </c>
      <c r="H73" s="126">
        <v>24.7</v>
      </c>
    </row>
    <row r="74" spans="1:8" s="121" customFormat="1" ht="14.25" customHeight="1">
      <c r="A74" s="128">
        <v>29</v>
      </c>
      <c r="B74" s="125">
        <v>99.1</v>
      </c>
      <c r="C74" s="114">
        <v>99</v>
      </c>
      <c r="D74" s="115">
        <v>99.3</v>
      </c>
      <c r="E74" s="125">
        <v>44.6</v>
      </c>
      <c r="F74" s="114">
        <v>41.3</v>
      </c>
      <c r="G74" s="115">
        <v>47.8</v>
      </c>
      <c r="H74" s="126">
        <v>21.9</v>
      </c>
    </row>
    <row r="75" spans="1:8" s="121" customFormat="1" ht="20.25" customHeight="1">
      <c r="A75" s="128">
        <v>30</v>
      </c>
      <c r="B75" s="125">
        <v>99.2</v>
      </c>
      <c r="C75" s="114">
        <v>99</v>
      </c>
      <c r="D75" s="115">
        <v>99.5</v>
      </c>
      <c r="E75" s="125">
        <v>46.9</v>
      </c>
      <c r="F75" s="114">
        <v>44.1</v>
      </c>
      <c r="G75" s="115">
        <v>49.8</v>
      </c>
      <c r="H75" s="126">
        <v>22.1</v>
      </c>
    </row>
    <row r="76" spans="1:8" s="121" customFormat="1">
      <c r="A76" s="113" t="s">
        <v>140</v>
      </c>
      <c r="B76" s="125">
        <v>99.2</v>
      </c>
      <c r="C76" s="114">
        <v>99.2</v>
      </c>
      <c r="D76" s="115">
        <v>99.3</v>
      </c>
      <c r="E76" s="125">
        <v>46.2</v>
      </c>
      <c r="F76" s="114">
        <v>43.7</v>
      </c>
      <c r="G76" s="115">
        <v>48.8</v>
      </c>
      <c r="H76" s="126">
        <v>20.399999999999999</v>
      </c>
    </row>
    <row r="77" spans="1:8" s="121" customFormat="1" ht="14.25" customHeight="1">
      <c r="A77" s="128">
        <v>2</v>
      </c>
      <c r="B77" s="125">
        <v>99.3</v>
      </c>
      <c r="C77" s="114">
        <v>99.3</v>
      </c>
      <c r="D77" s="115">
        <v>99.3</v>
      </c>
      <c r="E77" s="125">
        <v>46.6</v>
      </c>
      <c r="F77" s="114">
        <v>44.7</v>
      </c>
      <c r="G77" s="115">
        <v>48.7</v>
      </c>
      <c r="H77" s="126">
        <v>18.8</v>
      </c>
    </row>
    <row r="78" spans="1:8" s="121" customFormat="1" ht="14.25" customHeight="1">
      <c r="A78" s="128">
        <v>3</v>
      </c>
      <c r="B78" s="125">
        <v>99.4</v>
      </c>
      <c r="C78" s="125">
        <v>99.2</v>
      </c>
      <c r="D78" s="126">
        <v>99.5</v>
      </c>
      <c r="E78" s="127">
        <v>49.4</v>
      </c>
      <c r="F78" s="125">
        <v>46.1</v>
      </c>
      <c r="G78" s="126">
        <v>52.8</v>
      </c>
      <c r="H78" s="126">
        <v>19.8</v>
      </c>
    </row>
    <row r="79" spans="1:8" s="121" customFormat="1" ht="14.25" customHeight="1">
      <c r="A79" s="128">
        <v>4</v>
      </c>
      <c r="B79" s="125">
        <v>99.234092694422628</v>
      </c>
      <c r="C79" s="125">
        <v>99.099099099099092</v>
      </c>
      <c r="D79" s="126">
        <v>99.369830641985033</v>
      </c>
      <c r="E79" s="125">
        <v>52.075070136403212</v>
      </c>
      <c r="F79" s="125">
        <v>49.81024667931689</v>
      </c>
      <c r="G79" s="126">
        <v>54.430629563844477</v>
      </c>
      <c r="H79" s="126">
        <v>18.358783074950459</v>
      </c>
    </row>
    <row r="80" spans="1:8" s="121" customFormat="1" ht="20.25" customHeight="1">
      <c r="A80" s="128">
        <v>5</v>
      </c>
      <c r="B80" s="125">
        <v>99.051941502773573</v>
      </c>
      <c r="C80" s="125">
        <v>98.981590285938111</v>
      </c>
      <c r="D80" s="126">
        <v>99.126637554585159</v>
      </c>
      <c r="E80" s="125">
        <v>53.4781721746226</v>
      </c>
      <c r="F80" s="125">
        <v>51.107121484141231</v>
      </c>
      <c r="G80" s="126">
        <v>55.959089960342311</v>
      </c>
      <c r="H80" s="126">
        <v>18.358783074950459</v>
      </c>
    </row>
    <row r="81" spans="1:8" s="121" customFormat="1" ht="14.25" customHeight="1" thickBot="1">
      <c r="A81" s="130">
        <v>6</v>
      </c>
      <c r="B81" s="131">
        <v>99.038756519071484</v>
      </c>
      <c r="C81" s="132">
        <v>98.830988706162074</v>
      </c>
      <c r="D81" s="133">
        <v>99.260355029585796</v>
      </c>
      <c r="E81" s="131">
        <v>54.36688491843303</v>
      </c>
      <c r="F81" s="132">
        <v>51.935135135135134</v>
      </c>
      <c r="G81" s="133">
        <v>56.931144550843591</v>
      </c>
      <c r="H81" s="134"/>
    </row>
    <row r="82" spans="1:8" s="121" customFormat="1" ht="14.25" customHeight="1">
      <c r="A82" s="176"/>
      <c r="B82" s="125"/>
      <c r="C82" s="114"/>
      <c r="D82" s="114"/>
      <c r="E82" s="125"/>
      <c r="F82" s="114"/>
      <c r="G82" s="114"/>
      <c r="H82" s="125"/>
    </row>
    <row r="83" spans="1:8">
      <c r="B83" s="45" t="s">
        <v>87</v>
      </c>
      <c r="E83" s="121" t="s">
        <v>88</v>
      </c>
    </row>
    <row r="84" spans="1:8">
      <c r="B84" s="51">
        <f>RANK(B81,B5:B81)</f>
        <v>8</v>
      </c>
      <c r="D84" s="51"/>
      <c r="E84" s="51">
        <f>RANK(E81,E5:E81)</f>
        <v>1</v>
      </c>
    </row>
    <row r="85" spans="1:8">
      <c r="B85" s="39"/>
    </row>
  </sheetData>
  <mergeCells count="3">
    <mergeCell ref="A1:G1"/>
    <mergeCell ref="B3:D3"/>
    <mergeCell ref="E3:G3"/>
  </mergeCells>
  <phoneticPr fontId="2"/>
  <pageMargins left="1.1811023622047245" right="0.78740157480314965" top="0.78740157480314965" bottom="0.53" header="0.51181102362204722" footer="0.2"/>
  <pageSetup paperSize="9" scale="67" firstPageNumber="90" fitToWidth="0" orientation="portrait" useFirstPageNumber="1" r:id="rId1"/>
  <headerFooter alignWithMargins="0">
    <oddFooter>&amp;C&amp;"ＦＡ クリアレター,標準"&amp;14- 2 -</oddFooter>
  </headerFooter>
  <colBreaks count="1" manualBreakCount="1">
    <brk id="8" max="1048575" man="1"/>
  </colBreaks>
  <ignoredErrors>
    <ignoredError sqref="A6:A6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70"/>
  <sheetViews>
    <sheetView showGridLines="0" tabSelected="1" view="pageBreakPreview" zoomScaleNormal="175" zoomScaleSheetLayoutView="100" workbookViewId="0">
      <pane xSplit="1" ySplit="4" topLeftCell="B20" activePane="bottomRight" state="frozen"/>
      <selection activeCell="Q6" sqref="Q6"/>
      <selection pane="topRight" activeCell="Q6" sqref="Q6"/>
      <selection pane="bottomLeft" activeCell="Q6" sqref="Q6"/>
      <selection pane="bottomRight" activeCell="Q6" sqref="Q6"/>
    </sheetView>
  </sheetViews>
  <sheetFormatPr defaultColWidth="9" defaultRowHeight="13.5"/>
  <cols>
    <col min="1" max="1" width="1.125" style="60" customWidth="1"/>
    <col min="2" max="7" width="13.625" style="60" customWidth="1"/>
    <col min="8" max="9" width="13.625" style="62" customWidth="1"/>
    <col min="10" max="10" width="3.75" style="61" customWidth="1"/>
    <col min="11" max="16384" width="9" style="60"/>
  </cols>
  <sheetData>
    <row r="1" spans="1:12" ht="18" customHeight="1">
      <c r="A1" s="282" t="s">
        <v>160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2" ht="13.5" customHeight="1">
      <c r="B2" s="63"/>
      <c r="C2" s="63"/>
      <c r="D2" s="63"/>
      <c r="E2" s="63"/>
      <c r="F2" s="63"/>
      <c r="G2" s="63"/>
      <c r="H2" s="289" t="s">
        <v>158</v>
      </c>
      <c r="I2" s="290"/>
    </row>
    <row r="3" spans="1:12" ht="14.25" customHeight="1">
      <c r="B3" s="283" t="s">
        <v>157</v>
      </c>
      <c r="C3" s="285" t="s">
        <v>156</v>
      </c>
      <c r="D3" s="287" t="s">
        <v>155</v>
      </c>
      <c r="E3" s="135"/>
      <c r="F3" s="136"/>
      <c r="G3" s="287" t="s">
        <v>173</v>
      </c>
      <c r="H3" s="291"/>
      <c r="I3" s="292"/>
      <c r="K3" s="281" t="s">
        <v>154</v>
      </c>
      <c r="L3" s="281" t="s">
        <v>153</v>
      </c>
    </row>
    <row r="4" spans="1:12" ht="14.25" customHeight="1" thickBot="1">
      <c r="B4" s="284"/>
      <c r="C4" s="286"/>
      <c r="D4" s="288"/>
      <c r="E4" s="137" t="s">
        <v>152</v>
      </c>
      <c r="F4" s="138" t="s">
        <v>151</v>
      </c>
      <c r="G4" s="288"/>
      <c r="H4" s="139" t="s">
        <v>150</v>
      </c>
      <c r="I4" s="139" t="s">
        <v>149</v>
      </c>
      <c r="K4" s="281"/>
      <c r="L4" s="281"/>
    </row>
    <row r="5" spans="1:12" s="140" customFormat="1" ht="20.25" customHeight="1" thickTop="1">
      <c r="B5" s="141" t="s">
        <v>170</v>
      </c>
      <c r="C5" s="142">
        <v>10682</v>
      </c>
      <c r="D5" s="143">
        <v>6797</v>
      </c>
      <c r="E5" s="143">
        <v>4560</v>
      </c>
      <c r="F5" s="144">
        <v>2237</v>
      </c>
      <c r="G5" s="178">
        <f>D5/C5*100</f>
        <v>63.630406290956756</v>
      </c>
      <c r="H5" s="145">
        <f t="shared" ref="H5:H33" si="0">SUM(E5/D5*100)</f>
        <v>67.08842136236575</v>
      </c>
      <c r="I5" s="146">
        <f t="shared" ref="I5:I33" si="1">SUM(F5/D5*100)</f>
        <v>32.91157863763425</v>
      </c>
      <c r="J5" s="147"/>
      <c r="K5" s="148">
        <v>12.9</v>
      </c>
      <c r="L5" s="149">
        <f>SUM(D5/C5*100)</f>
        <v>63.630406290956756</v>
      </c>
    </row>
    <row r="6" spans="1:12" s="140" customFormat="1" ht="13.5" customHeight="1">
      <c r="B6" s="150">
        <v>37</v>
      </c>
      <c r="C6" s="142">
        <v>11138</v>
      </c>
      <c r="D6" s="143">
        <v>7224</v>
      </c>
      <c r="E6" s="143">
        <v>4333</v>
      </c>
      <c r="F6" s="144">
        <v>2891</v>
      </c>
      <c r="G6" s="179">
        <f t="shared" ref="G6:G68" si="2">D6/C6*100</f>
        <v>64.859041120488413</v>
      </c>
      <c r="H6" s="145">
        <f t="shared" si="0"/>
        <v>59.980620155038757</v>
      </c>
      <c r="I6" s="146">
        <f t="shared" si="1"/>
        <v>40.019379844961236</v>
      </c>
      <c r="J6" s="147"/>
      <c r="K6" s="148">
        <v>16</v>
      </c>
      <c r="L6" s="149">
        <f t="shared" ref="L6:L35" si="3">SUM(D6/C6*100)</f>
        <v>64.859041120488413</v>
      </c>
    </row>
    <row r="7" spans="1:12" s="140" customFormat="1" ht="13.5" customHeight="1">
      <c r="B7" s="150">
        <v>38</v>
      </c>
      <c r="C7" s="142">
        <v>10882</v>
      </c>
      <c r="D7" s="143">
        <v>7565</v>
      </c>
      <c r="E7" s="143">
        <v>4957</v>
      </c>
      <c r="F7" s="144">
        <v>2608</v>
      </c>
      <c r="G7" s="179">
        <f t="shared" si="2"/>
        <v>69.518470869325483</v>
      </c>
      <c r="H7" s="145">
        <f t="shared" si="0"/>
        <v>65.525446133509575</v>
      </c>
      <c r="I7" s="146">
        <f t="shared" si="1"/>
        <v>34.474553866490417</v>
      </c>
      <c r="J7" s="147"/>
      <c r="K7" s="148">
        <v>16.7</v>
      </c>
      <c r="L7" s="149">
        <f t="shared" si="3"/>
        <v>69.518470869325483</v>
      </c>
    </row>
    <row r="8" spans="1:12" s="140" customFormat="1" ht="13.5" customHeight="1">
      <c r="B8" s="150">
        <v>39</v>
      </c>
      <c r="C8" s="142">
        <v>9868</v>
      </c>
      <c r="D8" s="143">
        <v>6787</v>
      </c>
      <c r="E8" s="143">
        <v>4397</v>
      </c>
      <c r="F8" s="144">
        <v>2390</v>
      </c>
      <c r="G8" s="179">
        <f t="shared" si="2"/>
        <v>68.777867855695177</v>
      </c>
      <c r="H8" s="145">
        <f t="shared" si="0"/>
        <v>64.785619566818923</v>
      </c>
      <c r="I8" s="146">
        <f t="shared" si="1"/>
        <v>35.214380433181077</v>
      </c>
      <c r="J8" s="147"/>
      <c r="K8" s="148">
        <v>17.600000000000001</v>
      </c>
      <c r="L8" s="149">
        <f t="shared" si="3"/>
        <v>68.777867855695177</v>
      </c>
    </row>
    <row r="9" spans="1:12" s="140" customFormat="1" ht="13.5" customHeight="1">
      <c r="B9" s="150">
        <v>40</v>
      </c>
      <c r="C9" s="142">
        <v>13509</v>
      </c>
      <c r="D9" s="143">
        <v>8910</v>
      </c>
      <c r="E9" s="143">
        <v>5481</v>
      </c>
      <c r="F9" s="144">
        <v>3429</v>
      </c>
      <c r="G9" s="179">
        <f t="shared" si="2"/>
        <v>65.956029313790808</v>
      </c>
      <c r="H9" s="145">
        <f t="shared" si="0"/>
        <v>61.515151515151508</v>
      </c>
      <c r="I9" s="146">
        <f t="shared" si="1"/>
        <v>38.484848484848484</v>
      </c>
      <c r="J9" s="147"/>
      <c r="K9" s="148">
        <v>18.399999999999999</v>
      </c>
      <c r="L9" s="149">
        <f t="shared" si="3"/>
        <v>65.956029313790808</v>
      </c>
    </row>
    <row r="10" spans="1:12" s="140" customFormat="1" ht="20.25" customHeight="1">
      <c r="B10" s="150">
        <v>41</v>
      </c>
      <c r="C10" s="142">
        <v>18265</v>
      </c>
      <c r="D10" s="143">
        <v>11331</v>
      </c>
      <c r="E10" s="143">
        <v>7009</v>
      </c>
      <c r="F10" s="144">
        <v>4322</v>
      </c>
      <c r="G10" s="179">
        <f t="shared" si="2"/>
        <v>62.036682179030933</v>
      </c>
      <c r="H10" s="145">
        <f t="shared" si="0"/>
        <v>61.856852881475596</v>
      </c>
      <c r="I10" s="146">
        <f t="shared" si="1"/>
        <v>38.143147118524404</v>
      </c>
      <c r="J10" s="147"/>
      <c r="K10" s="148">
        <v>17.3</v>
      </c>
      <c r="L10" s="149">
        <f t="shared" si="3"/>
        <v>62.036682179030933</v>
      </c>
    </row>
    <row r="11" spans="1:12" s="140" customFormat="1" ht="13.5" customHeight="1">
      <c r="B11" s="150">
        <v>42</v>
      </c>
      <c r="C11" s="142">
        <v>19329</v>
      </c>
      <c r="D11" s="143">
        <v>12607</v>
      </c>
      <c r="E11" s="143">
        <v>7890</v>
      </c>
      <c r="F11" s="144">
        <v>4717</v>
      </c>
      <c r="G11" s="179">
        <f t="shared" si="2"/>
        <v>65.223239691655024</v>
      </c>
      <c r="H11" s="145">
        <f t="shared" si="0"/>
        <v>62.584278575394627</v>
      </c>
      <c r="I11" s="146">
        <f t="shared" si="1"/>
        <v>37.41572142460538</v>
      </c>
      <c r="J11" s="147"/>
      <c r="K11" s="148">
        <v>17.8</v>
      </c>
      <c r="L11" s="149">
        <f t="shared" si="3"/>
        <v>65.223239691655024</v>
      </c>
    </row>
    <row r="12" spans="1:12" s="140" customFormat="1" ht="13.5" customHeight="1">
      <c r="B12" s="150">
        <v>43</v>
      </c>
      <c r="C12" s="142">
        <v>21070</v>
      </c>
      <c r="D12" s="143">
        <v>13518</v>
      </c>
      <c r="E12" s="143">
        <v>8204</v>
      </c>
      <c r="F12" s="144">
        <v>5314</v>
      </c>
      <c r="G12" s="179">
        <f t="shared" si="2"/>
        <v>64.157570004746091</v>
      </c>
      <c r="H12" s="145">
        <f t="shared" si="0"/>
        <v>60.689451102234059</v>
      </c>
      <c r="I12" s="146">
        <f t="shared" si="1"/>
        <v>39.310548897765941</v>
      </c>
      <c r="J12" s="147"/>
      <c r="K12" s="148">
        <v>17</v>
      </c>
      <c r="L12" s="149">
        <f t="shared" si="3"/>
        <v>64.157570004746091</v>
      </c>
    </row>
    <row r="13" spans="1:12" s="140" customFormat="1" ht="13.5" customHeight="1">
      <c r="B13" s="150">
        <v>44</v>
      </c>
      <c r="C13" s="142">
        <v>19921</v>
      </c>
      <c r="D13" s="143">
        <v>12985</v>
      </c>
      <c r="E13" s="143">
        <v>7755</v>
      </c>
      <c r="F13" s="144">
        <v>5230</v>
      </c>
      <c r="G13" s="179">
        <f t="shared" si="2"/>
        <v>65.182470759500021</v>
      </c>
      <c r="H13" s="145">
        <f t="shared" si="0"/>
        <v>59.722757027339235</v>
      </c>
      <c r="I13" s="146">
        <f t="shared" si="1"/>
        <v>40.277242972660765</v>
      </c>
      <c r="J13" s="147"/>
      <c r="K13" s="148">
        <v>17.100000000000001</v>
      </c>
      <c r="L13" s="149">
        <f t="shared" si="3"/>
        <v>65.182470759500021</v>
      </c>
    </row>
    <row r="14" spans="1:12" s="140" customFormat="1" ht="13.5" customHeight="1">
      <c r="B14" s="150">
        <v>45</v>
      </c>
      <c r="C14" s="142">
        <v>18472</v>
      </c>
      <c r="D14" s="143">
        <v>12464</v>
      </c>
      <c r="E14" s="143">
        <v>7048</v>
      </c>
      <c r="F14" s="144">
        <v>5416</v>
      </c>
      <c r="G14" s="179">
        <f t="shared" si="2"/>
        <v>67.475097444781298</v>
      </c>
      <c r="H14" s="145">
        <f t="shared" si="0"/>
        <v>56.546854942233637</v>
      </c>
      <c r="I14" s="146">
        <f t="shared" si="1"/>
        <v>43.45314505776637</v>
      </c>
      <c r="J14" s="147"/>
      <c r="K14" s="148">
        <v>16.8</v>
      </c>
      <c r="L14" s="149">
        <f t="shared" si="3"/>
        <v>67.475097444781298</v>
      </c>
    </row>
    <row r="15" spans="1:12" s="140" customFormat="1" ht="20.25" customHeight="1">
      <c r="B15" s="150">
        <v>46</v>
      </c>
      <c r="C15" s="142">
        <v>19008</v>
      </c>
      <c r="D15" s="143">
        <v>12732</v>
      </c>
      <c r="E15" s="143">
        <v>6615</v>
      </c>
      <c r="F15" s="144">
        <v>6117</v>
      </c>
      <c r="G15" s="179">
        <f t="shared" si="2"/>
        <v>66.982323232323239</v>
      </c>
      <c r="H15" s="145">
        <f t="shared" si="0"/>
        <v>51.955702167766262</v>
      </c>
      <c r="I15" s="146">
        <f t="shared" si="1"/>
        <v>48.044297832233738</v>
      </c>
      <c r="J15" s="147"/>
      <c r="K15" s="148">
        <v>18</v>
      </c>
      <c r="L15" s="149">
        <f t="shared" si="3"/>
        <v>66.982323232323239</v>
      </c>
    </row>
    <row r="16" spans="1:12" s="140" customFormat="1" ht="13.5" customHeight="1">
      <c r="B16" s="150">
        <v>47</v>
      </c>
      <c r="C16" s="142">
        <v>19099</v>
      </c>
      <c r="D16" s="143">
        <v>12559</v>
      </c>
      <c r="E16" s="143">
        <v>6576</v>
      </c>
      <c r="F16" s="144">
        <v>5983</v>
      </c>
      <c r="G16" s="179">
        <f t="shared" si="2"/>
        <v>65.757369495785127</v>
      </c>
      <c r="H16" s="145">
        <f t="shared" si="0"/>
        <v>52.360856756111154</v>
      </c>
      <c r="I16" s="146">
        <f t="shared" si="1"/>
        <v>47.639143243888846</v>
      </c>
      <c r="J16" s="147"/>
      <c r="K16" s="148">
        <v>19.399999999999999</v>
      </c>
      <c r="L16" s="149">
        <f t="shared" si="3"/>
        <v>65.757369495785127</v>
      </c>
    </row>
    <row r="17" spans="2:12" s="140" customFormat="1" ht="13.5" customHeight="1">
      <c r="B17" s="150">
        <v>48</v>
      </c>
      <c r="C17" s="142">
        <v>19060</v>
      </c>
      <c r="D17" s="143">
        <v>12338</v>
      </c>
      <c r="E17" s="143">
        <v>6312</v>
      </c>
      <c r="F17" s="144">
        <v>6026</v>
      </c>
      <c r="G17" s="179">
        <f t="shared" si="2"/>
        <v>64.732423924449108</v>
      </c>
      <c r="H17" s="145">
        <f t="shared" si="0"/>
        <v>51.15902091100665</v>
      </c>
      <c r="I17" s="146">
        <f t="shared" si="1"/>
        <v>48.84097908899335</v>
      </c>
      <c r="J17" s="147"/>
      <c r="K17" s="148">
        <v>19.600000000000001</v>
      </c>
      <c r="L17" s="149">
        <f t="shared" si="3"/>
        <v>64.732423924449108</v>
      </c>
    </row>
    <row r="18" spans="2:12" s="140" customFormat="1" ht="13.5" customHeight="1">
      <c r="B18" s="150">
        <v>49</v>
      </c>
      <c r="C18" s="142">
        <v>19808</v>
      </c>
      <c r="D18" s="143">
        <v>12388</v>
      </c>
      <c r="E18" s="143">
        <v>6585</v>
      </c>
      <c r="F18" s="144">
        <v>5803</v>
      </c>
      <c r="G18" s="179">
        <f t="shared" si="2"/>
        <v>62.540387722132472</v>
      </c>
      <c r="H18" s="145">
        <f t="shared" si="0"/>
        <v>53.15628027123023</v>
      </c>
      <c r="I18" s="146">
        <f t="shared" si="1"/>
        <v>46.843719728769777</v>
      </c>
      <c r="J18" s="147"/>
      <c r="K18" s="148">
        <v>21.6</v>
      </c>
      <c r="L18" s="149">
        <f t="shared" si="3"/>
        <v>62.540387722132472</v>
      </c>
    </row>
    <row r="19" spans="2:12" s="140" customFormat="1" ht="13.5" customHeight="1">
      <c r="B19" s="150">
        <v>50</v>
      </c>
      <c r="C19" s="142">
        <v>19288</v>
      </c>
      <c r="D19" s="143">
        <v>11425</v>
      </c>
      <c r="E19" s="143">
        <v>6277</v>
      </c>
      <c r="F19" s="144">
        <v>5148</v>
      </c>
      <c r="G19" s="179">
        <f t="shared" si="2"/>
        <v>59.233720447946915</v>
      </c>
      <c r="H19" s="145">
        <f t="shared" si="0"/>
        <v>54.940919037199123</v>
      </c>
      <c r="I19" s="146">
        <f t="shared" si="1"/>
        <v>45.059080962800877</v>
      </c>
      <c r="J19" s="147"/>
      <c r="K19" s="148">
        <v>22.7</v>
      </c>
      <c r="L19" s="149">
        <f t="shared" si="3"/>
        <v>59.233720447946915</v>
      </c>
    </row>
    <row r="20" spans="2:12" s="140" customFormat="1" ht="20.25" customHeight="1">
      <c r="B20" s="150">
        <v>51</v>
      </c>
      <c r="C20" s="142">
        <v>20532</v>
      </c>
      <c r="D20" s="143">
        <v>12052</v>
      </c>
      <c r="E20" s="143">
        <v>7035</v>
      </c>
      <c r="F20" s="144">
        <v>5017</v>
      </c>
      <c r="G20" s="179">
        <f t="shared" si="2"/>
        <v>58.698616793298264</v>
      </c>
      <c r="H20" s="145">
        <f t="shared" si="0"/>
        <v>58.372054430799871</v>
      </c>
      <c r="I20" s="146">
        <f t="shared" si="1"/>
        <v>41.627945569200129</v>
      </c>
      <c r="J20" s="147"/>
      <c r="K20" s="148">
        <v>22.8</v>
      </c>
      <c r="L20" s="149">
        <f t="shared" si="3"/>
        <v>58.698616793298264</v>
      </c>
    </row>
    <row r="21" spans="2:12" s="140" customFormat="1" ht="13.5" customHeight="1">
      <c r="B21" s="150">
        <v>52</v>
      </c>
      <c r="C21" s="151">
        <v>21957</v>
      </c>
      <c r="D21" s="152">
        <f t="shared" ref="D21:D52" si="4">SUM(E21:F21)</f>
        <v>13127</v>
      </c>
      <c r="E21" s="152">
        <v>8181</v>
      </c>
      <c r="F21" s="151">
        <v>4946</v>
      </c>
      <c r="G21" s="180">
        <f t="shared" si="2"/>
        <v>59.785034385389622</v>
      </c>
      <c r="H21" s="145">
        <f t="shared" si="0"/>
        <v>62.321931896092018</v>
      </c>
      <c r="I21" s="146">
        <f t="shared" si="1"/>
        <v>37.678068103907975</v>
      </c>
      <c r="J21" s="147"/>
      <c r="K21" s="148">
        <v>21</v>
      </c>
      <c r="L21" s="149">
        <f t="shared" si="3"/>
        <v>59.785034385389622</v>
      </c>
    </row>
    <row r="22" spans="2:12" s="140" customFormat="1" ht="13.5" customHeight="1">
      <c r="B22" s="150">
        <v>53</v>
      </c>
      <c r="C22" s="151">
        <v>21797</v>
      </c>
      <c r="D22" s="152">
        <f t="shared" si="4"/>
        <v>13043</v>
      </c>
      <c r="E22" s="152">
        <v>8215</v>
      </c>
      <c r="F22" s="151">
        <v>4828</v>
      </c>
      <c r="G22" s="180">
        <f t="shared" si="2"/>
        <v>59.838509886681656</v>
      </c>
      <c r="H22" s="145">
        <f t="shared" si="0"/>
        <v>62.983976079122904</v>
      </c>
      <c r="I22" s="146">
        <f t="shared" si="1"/>
        <v>37.016023920877103</v>
      </c>
      <c r="J22" s="147"/>
      <c r="K22" s="148">
        <v>21.5</v>
      </c>
      <c r="L22" s="149">
        <f t="shared" si="3"/>
        <v>59.838509886681656</v>
      </c>
    </row>
    <row r="23" spans="2:12" s="140" customFormat="1" ht="13.5" customHeight="1">
      <c r="B23" s="150">
        <v>54</v>
      </c>
      <c r="C23" s="151">
        <v>21544</v>
      </c>
      <c r="D23" s="152">
        <f t="shared" si="4"/>
        <v>13073</v>
      </c>
      <c r="E23" s="152">
        <v>8346</v>
      </c>
      <c r="F23" s="151">
        <v>4727</v>
      </c>
      <c r="G23" s="180">
        <f t="shared" si="2"/>
        <v>60.680467879688081</v>
      </c>
      <c r="H23" s="145">
        <f t="shared" si="0"/>
        <v>63.841505392794303</v>
      </c>
      <c r="I23" s="146">
        <f t="shared" si="1"/>
        <v>36.158494607205697</v>
      </c>
      <c r="J23" s="147"/>
      <c r="K23" s="148">
        <v>19.7</v>
      </c>
      <c r="L23" s="149">
        <f t="shared" si="3"/>
        <v>60.680467879688081</v>
      </c>
    </row>
    <row r="24" spans="2:12" s="140" customFormat="1" ht="13.5" customHeight="1">
      <c r="B24" s="150">
        <v>55</v>
      </c>
      <c r="C24" s="151">
        <v>21706</v>
      </c>
      <c r="D24" s="152">
        <f t="shared" si="4"/>
        <v>13191</v>
      </c>
      <c r="E24" s="152">
        <v>8680</v>
      </c>
      <c r="F24" s="151">
        <v>4511</v>
      </c>
      <c r="G24" s="180">
        <f t="shared" si="2"/>
        <v>60.771215332166214</v>
      </c>
      <c r="H24" s="145">
        <f t="shared" si="0"/>
        <v>65.802441058297319</v>
      </c>
      <c r="I24" s="146">
        <f t="shared" si="1"/>
        <v>34.197558941702674</v>
      </c>
      <c r="J24" s="147"/>
      <c r="K24" s="148">
        <v>19.399999999999999</v>
      </c>
      <c r="L24" s="149">
        <f t="shared" si="3"/>
        <v>60.771215332166214</v>
      </c>
    </row>
    <row r="25" spans="2:12" s="140" customFormat="1" ht="20.25" customHeight="1">
      <c r="B25" s="150">
        <v>56</v>
      </c>
      <c r="C25" s="151">
        <v>21730</v>
      </c>
      <c r="D25" s="152">
        <f t="shared" si="4"/>
        <v>13227</v>
      </c>
      <c r="E25" s="152">
        <v>8192</v>
      </c>
      <c r="F25" s="151">
        <v>5035</v>
      </c>
      <c r="G25" s="180">
        <f t="shared" si="2"/>
        <v>60.869765301426604</v>
      </c>
      <c r="H25" s="145">
        <f t="shared" si="0"/>
        <v>61.933923036213798</v>
      </c>
      <c r="I25" s="146">
        <f t="shared" si="1"/>
        <v>38.066076963786195</v>
      </c>
      <c r="J25" s="147"/>
      <c r="K25" s="148">
        <v>18.899999999999999</v>
      </c>
      <c r="L25" s="149">
        <f t="shared" si="3"/>
        <v>60.869765301426604</v>
      </c>
    </row>
    <row r="26" spans="2:12" s="140" customFormat="1" ht="13.5" customHeight="1">
      <c r="B26" s="150">
        <v>57</v>
      </c>
      <c r="C26" s="151">
        <v>21885</v>
      </c>
      <c r="D26" s="152">
        <f t="shared" si="4"/>
        <v>13636</v>
      </c>
      <c r="E26" s="152">
        <v>7854</v>
      </c>
      <c r="F26" s="151">
        <v>5782</v>
      </c>
      <c r="G26" s="180">
        <f t="shared" si="2"/>
        <v>62.307516563856524</v>
      </c>
      <c r="H26" s="145">
        <f t="shared" si="0"/>
        <v>57.597535934291578</v>
      </c>
      <c r="I26" s="146">
        <f t="shared" si="1"/>
        <v>42.402464065708415</v>
      </c>
      <c r="J26" s="147"/>
      <c r="K26" s="148">
        <v>18</v>
      </c>
      <c r="L26" s="149">
        <f t="shared" si="3"/>
        <v>62.307516563856524</v>
      </c>
    </row>
    <row r="27" spans="2:12" s="140" customFormat="1" ht="13.5" customHeight="1">
      <c r="B27" s="150">
        <v>58</v>
      </c>
      <c r="C27" s="151">
        <v>22266</v>
      </c>
      <c r="D27" s="152">
        <f t="shared" si="4"/>
        <v>13569</v>
      </c>
      <c r="E27" s="152">
        <v>7840</v>
      </c>
      <c r="F27" s="151">
        <v>5729</v>
      </c>
      <c r="G27" s="180">
        <f t="shared" si="2"/>
        <v>60.940447318781999</v>
      </c>
      <c r="H27" s="145">
        <f t="shared" si="0"/>
        <v>57.778760409757538</v>
      </c>
      <c r="I27" s="146">
        <f t="shared" si="1"/>
        <v>42.221239590242462</v>
      </c>
      <c r="J27" s="147"/>
      <c r="K27" s="148">
        <v>17.899999999999999</v>
      </c>
      <c r="L27" s="149">
        <f t="shared" si="3"/>
        <v>60.940447318781999</v>
      </c>
    </row>
    <row r="28" spans="2:12" s="140" customFormat="1" ht="13.5" customHeight="1">
      <c r="B28" s="150">
        <v>59</v>
      </c>
      <c r="C28" s="151">
        <v>21016</v>
      </c>
      <c r="D28" s="152">
        <f t="shared" si="4"/>
        <v>12798</v>
      </c>
      <c r="E28" s="152">
        <v>7139</v>
      </c>
      <c r="F28" s="151">
        <v>5659</v>
      </c>
      <c r="G28" s="180">
        <f t="shared" si="2"/>
        <v>60.896459840121807</v>
      </c>
      <c r="H28" s="145">
        <f t="shared" si="0"/>
        <v>55.782153461478359</v>
      </c>
      <c r="I28" s="146">
        <f t="shared" si="1"/>
        <v>44.217846538521641</v>
      </c>
      <c r="J28" s="147"/>
      <c r="K28" s="148">
        <v>18.2</v>
      </c>
      <c r="L28" s="149">
        <f t="shared" si="3"/>
        <v>60.896459840121807</v>
      </c>
    </row>
    <row r="29" spans="2:12" s="140" customFormat="1" ht="13.5" customHeight="1">
      <c r="B29" s="150">
        <v>60</v>
      </c>
      <c r="C29" s="151">
        <v>19237</v>
      </c>
      <c r="D29" s="152">
        <f t="shared" si="4"/>
        <v>11973</v>
      </c>
      <c r="E29" s="152">
        <v>6524</v>
      </c>
      <c r="F29" s="151">
        <v>5449</v>
      </c>
      <c r="G29" s="180">
        <f t="shared" si="2"/>
        <v>62.239434423246863</v>
      </c>
      <c r="H29" s="145">
        <f t="shared" si="0"/>
        <v>54.489267518583482</v>
      </c>
      <c r="I29" s="146">
        <f t="shared" si="1"/>
        <v>45.510732481416518</v>
      </c>
      <c r="J29" s="147"/>
      <c r="K29" s="148">
        <v>17.8</v>
      </c>
      <c r="L29" s="149">
        <f t="shared" si="3"/>
        <v>62.239434423246863</v>
      </c>
    </row>
    <row r="30" spans="2:12" s="140" customFormat="1" ht="20.25" customHeight="1">
      <c r="B30" s="150">
        <v>61</v>
      </c>
      <c r="C30" s="151">
        <v>22520</v>
      </c>
      <c r="D30" s="152">
        <f t="shared" si="4"/>
        <v>13746</v>
      </c>
      <c r="E30" s="152">
        <v>7157</v>
      </c>
      <c r="F30" s="151">
        <v>6589</v>
      </c>
      <c r="G30" s="180">
        <f t="shared" si="2"/>
        <v>61.039076376554171</v>
      </c>
      <c r="H30" s="145">
        <f t="shared" si="0"/>
        <v>52.066055579805038</v>
      </c>
      <c r="I30" s="146">
        <f t="shared" si="1"/>
        <v>47.933944420194969</v>
      </c>
      <c r="J30" s="147"/>
      <c r="K30" s="148">
        <v>18.399999999999999</v>
      </c>
      <c r="L30" s="149">
        <f t="shared" si="3"/>
        <v>61.039076376554171</v>
      </c>
    </row>
    <row r="31" spans="2:12" s="140" customFormat="1" ht="13.5" customHeight="1">
      <c r="B31" s="150">
        <v>62</v>
      </c>
      <c r="C31" s="151">
        <v>21984</v>
      </c>
      <c r="D31" s="152">
        <f t="shared" si="4"/>
        <v>12802</v>
      </c>
      <c r="E31" s="152">
        <v>6414</v>
      </c>
      <c r="F31" s="151">
        <v>6388</v>
      </c>
      <c r="G31" s="180">
        <f t="shared" si="2"/>
        <v>58.233260553129554</v>
      </c>
      <c r="H31" s="145">
        <f t="shared" si="0"/>
        <v>50.101546633338543</v>
      </c>
      <c r="I31" s="146">
        <f t="shared" si="1"/>
        <v>49.898453366661464</v>
      </c>
      <c r="J31" s="147"/>
      <c r="K31" s="148">
        <v>20.5</v>
      </c>
      <c r="L31" s="149">
        <f t="shared" si="3"/>
        <v>58.233260553129554</v>
      </c>
    </row>
    <row r="32" spans="2:12" s="140" customFormat="1" ht="13.5" customHeight="1">
      <c r="B32" s="150">
        <v>63</v>
      </c>
      <c r="C32" s="151">
        <v>22268</v>
      </c>
      <c r="D32" s="152">
        <f t="shared" si="4"/>
        <v>12930</v>
      </c>
      <c r="E32" s="152">
        <v>6518</v>
      </c>
      <c r="F32" s="151">
        <v>6412</v>
      </c>
      <c r="G32" s="180">
        <f t="shared" si="2"/>
        <v>58.065385306269093</v>
      </c>
      <c r="H32" s="145">
        <f t="shared" si="0"/>
        <v>50.40989945862335</v>
      </c>
      <c r="I32" s="146">
        <f t="shared" si="1"/>
        <v>49.590100541376643</v>
      </c>
      <c r="J32" s="147"/>
      <c r="K32" s="148">
        <v>20.3</v>
      </c>
      <c r="L32" s="149">
        <f t="shared" si="3"/>
        <v>58.065385306269093</v>
      </c>
    </row>
    <row r="33" spans="2:12" s="140" customFormat="1" ht="13.5" customHeight="1">
      <c r="B33" s="141" t="s">
        <v>169</v>
      </c>
      <c r="C33" s="151">
        <v>21980</v>
      </c>
      <c r="D33" s="152">
        <f t="shared" si="4"/>
        <v>12715</v>
      </c>
      <c r="E33" s="152">
        <v>6370</v>
      </c>
      <c r="F33" s="151">
        <v>6345</v>
      </c>
      <c r="G33" s="180">
        <f t="shared" si="2"/>
        <v>57.848043676069153</v>
      </c>
      <c r="H33" s="145">
        <f t="shared" si="0"/>
        <v>50.098309083759339</v>
      </c>
      <c r="I33" s="146">
        <f t="shared" si="1"/>
        <v>49.901690916240661</v>
      </c>
      <c r="J33" s="147"/>
      <c r="K33" s="148">
        <v>20.3</v>
      </c>
      <c r="L33" s="149">
        <f t="shared" si="3"/>
        <v>57.848043676069153</v>
      </c>
    </row>
    <row r="34" spans="2:12" s="140" customFormat="1">
      <c r="B34" s="150">
        <v>2</v>
      </c>
      <c r="C34" s="151">
        <v>22424</v>
      </c>
      <c r="D34" s="152">
        <f t="shared" si="4"/>
        <v>12677</v>
      </c>
      <c r="E34" s="152">
        <v>6356</v>
      </c>
      <c r="F34" s="151">
        <v>6321</v>
      </c>
      <c r="G34" s="180">
        <f t="shared" si="2"/>
        <v>56.533178737067423</v>
      </c>
      <c r="H34" s="145">
        <f t="shared" ref="H34:H52" si="5">SUM(E34/D34*100)</f>
        <v>50.138045278851465</v>
      </c>
      <c r="I34" s="146">
        <f t="shared" ref="I34:I52" si="6">SUM(F34/D34*100)</f>
        <v>49.861954721148535</v>
      </c>
      <c r="J34" s="147"/>
      <c r="K34" s="148">
        <v>20.7</v>
      </c>
      <c r="L34" s="149">
        <f t="shared" si="3"/>
        <v>56.533178737067423</v>
      </c>
    </row>
    <row r="35" spans="2:12" s="140" customFormat="1" ht="20.25" customHeight="1">
      <c r="B35" s="150">
        <v>3</v>
      </c>
      <c r="C35" s="151">
        <v>22850</v>
      </c>
      <c r="D35" s="152">
        <f t="shared" si="4"/>
        <v>12515</v>
      </c>
      <c r="E35" s="152">
        <v>6471</v>
      </c>
      <c r="F35" s="151">
        <v>6044</v>
      </c>
      <c r="G35" s="180">
        <f t="shared" si="2"/>
        <v>54.770240700218821</v>
      </c>
      <c r="H35" s="145">
        <f t="shared" si="5"/>
        <v>51.705952856572111</v>
      </c>
      <c r="I35" s="146">
        <f t="shared" si="6"/>
        <v>48.294047143427889</v>
      </c>
      <c r="J35" s="147"/>
      <c r="K35" s="148">
        <v>21.9</v>
      </c>
      <c r="L35" s="149">
        <f t="shared" si="3"/>
        <v>54.770240700218821</v>
      </c>
    </row>
    <row r="36" spans="2:12" s="140" customFormat="1">
      <c r="B36" s="150">
        <v>4</v>
      </c>
      <c r="C36" s="153">
        <v>22832</v>
      </c>
      <c r="D36" s="152">
        <f t="shared" si="4"/>
        <v>12135</v>
      </c>
      <c r="E36" s="152">
        <v>6504</v>
      </c>
      <c r="F36" s="151">
        <v>5631</v>
      </c>
      <c r="G36" s="180">
        <f t="shared" si="2"/>
        <v>53.149088997897685</v>
      </c>
      <c r="H36" s="145">
        <f t="shared" si="5"/>
        <v>53.597033374536466</v>
      </c>
      <c r="I36" s="146">
        <f t="shared" si="6"/>
        <v>46.402966625463534</v>
      </c>
      <c r="J36" s="147"/>
      <c r="K36" s="148">
        <v>23.4</v>
      </c>
      <c r="L36" s="149">
        <f t="shared" ref="L36:L52" si="7">SUM(D36/C36*100)</f>
        <v>53.149088997897685</v>
      </c>
    </row>
    <row r="37" spans="2:12" s="140" customFormat="1">
      <c r="B37" s="150">
        <v>5</v>
      </c>
      <c r="C37" s="153">
        <v>21879</v>
      </c>
      <c r="D37" s="152">
        <f t="shared" si="4"/>
        <v>10915</v>
      </c>
      <c r="E37" s="152">
        <v>6123</v>
      </c>
      <c r="F37" s="151">
        <v>4792</v>
      </c>
      <c r="G37" s="180">
        <f t="shared" si="2"/>
        <v>49.888020476255768</v>
      </c>
      <c r="H37" s="145">
        <f t="shared" si="5"/>
        <v>56.097114063215756</v>
      </c>
      <c r="I37" s="146">
        <f t="shared" si="6"/>
        <v>43.902885936784244</v>
      </c>
      <c r="J37" s="147"/>
      <c r="K37" s="148">
        <v>25.3</v>
      </c>
      <c r="L37" s="149">
        <f t="shared" si="7"/>
        <v>49.888020476255768</v>
      </c>
    </row>
    <row r="38" spans="2:12" s="140" customFormat="1">
      <c r="B38" s="150">
        <v>6</v>
      </c>
      <c r="C38" s="153">
        <v>21463</v>
      </c>
      <c r="D38" s="152">
        <f t="shared" si="4"/>
        <v>9933</v>
      </c>
      <c r="E38" s="152">
        <v>6128</v>
      </c>
      <c r="F38" s="151">
        <v>3805</v>
      </c>
      <c r="G38" s="180">
        <f t="shared" si="2"/>
        <v>46.279644038578013</v>
      </c>
      <c r="H38" s="145">
        <f t="shared" si="5"/>
        <v>61.693345414275647</v>
      </c>
      <c r="I38" s="146">
        <f t="shared" si="6"/>
        <v>38.306654585724353</v>
      </c>
      <c r="J38" s="147"/>
      <c r="K38" s="148">
        <v>26.4</v>
      </c>
      <c r="L38" s="149">
        <f t="shared" si="7"/>
        <v>46.279644038578013</v>
      </c>
    </row>
    <row r="39" spans="2:12" s="140" customFormat="1">
      <c r="B39" s="150">
        <v>7</v>
      </c>
      <c r="C39" s="153">
        <v>20759</v>
      </c>
      <c r="D39" s="152">
        <f t="shared" si="4"/>
        <v>9253</v>
      </c>
      <c r="E39" s="152">
        <v>5950</v>
      </c>
      <c r="F39" s="151">
        <v>3303</v>
      </c>
      <c r="G39" s="180">
        <f t="shared" si="2"/>
        <v>44.573438026879906</v>
      </c>
      <c r="H39" s="145">
        <f t="shared" si="5"/>
        <v>64.303469145142117</v>
      </c>
      <c r="I39" s="146">
        <f t="shared" si="6"/>
        <v>35.696530854857883</v>
      </c>
      <c r="J39" s="147"/>
      <c r="K39" s="148">
        <v>26.1</v>
      </c>
      <c r="L39" s="149">
        <f t="shared" si="7"/>
        <v>44.573438026879906</v>
      </c>
    </row>
    <row r="40" spans="2:12" s="140" customFormat="1" ht="20.25" customHeight="1">
      <c r="B40" s="150">
        <v>8</v>
      </c>
      <c r="C40" s="153">
        <v>20173</v>
      </c>
      <c r="D40" s="152">
        <f t="shared" si="4"/>
        <v>8736</v>
      </c>
      <c r="E40" s="152">
        <v>6042</v>
      </c>
      <c r="F40" s="151">
        <v>2694</v>
      </c>
      <c r="G40" s="180">
        <f t="shared" si="2"/>
        <v>43.305408218906457</v>
      </c>
      <c r="H40" s="145">
        <f t="shared" si="5"/>
        <v>69.162087912087912</v>
      </c>
      <c r="I40" s="146">
        <f t="shared" si="6"/>
        <v>30.837912087912088</v>
      </c>
      <c r="J40" s="147"/>
      <c r="K40" s="148">
        <v>27.4</v>
      </c>
      <c r="L40" s="149">
        <f t="shared" si="7"/>
        <v>43.305408218906457</v>
      </c>
    </row>
    <row r="41" spans="2:12" s="140" customFormat="1">
      <c r="B41" s="150">
        <v>9</v>
      </c>
      <c r="C41" s="153">
        <v>19893</v>
      </c>
      <c r="D41" s="152">
        <f t="shared" si="4"/>
        <v>8290</v>
      </c>
      <c r="E41" s="152">
        <v>5692</v>
      </c>
      <c r="F41" s="151">
        <v>2598</v>
      </c>
      <c r="G41" s="180">
        <f t="shared" si="2"/>
        <v>41.672950284019507</v>
      </c>
      <c r="H41" s="145">
        <f t="shared" si="5"/>
        <v>68.661037394451142</v>
      </c>
      <c r="I41" s="146">
        <f t="shared" si="6"/>
        <v>31.338962605548854</v>
      </c>
      <c r="J41" s="147"/>
      <c r="K41" s="148">
        <v>28.7</v>
      </c>
      <c r="L41" s="149">
        <f t="shared" si="7"/>
        <v>41.672950284019507</v>
      </c>
    </row>
    <row r="42" spans="2:12" s="140" customFormat="1">
      <c r="B42" s="150">
        <v>10</v>
      </c>
      <c r="C42" s="153">
        <v>19322</v>
      </c>
      <c r="D42" s="152">
        <f t="shared" si="4"/>
        <v>7737</v>
      </c>
      <c r="E42" s="152">
        <v>5019</v>
      </c>
      <c r="F42" s="151">
        <v>2718</v>
      </c>
      <c r="G42" s="180">
        <f t="shared" si="2"/>
        <v>40.042438670945032</v>
      </c>
      <c r="H42" s="145">
        <f t="shared" si="5"/>
        <v>64.870104691740977</v>
      </c>
      <c r="I42" s="146">
        <f t="shared" si="6"/>
        <v>35.129895308259016</v>
      </c>
      <c r="J42" s="147"/>
      <c r="K42" s="148">
        <v>29.3</v>
      </c>
      <c r="L42" s="149">
        <f t="shared" si="7"/>
        <v>40.042438670945032</v>
      </c>
    </row>
    <row r="43" spans="2:12" s="140" customFormat="1">
      <c r="B43" s="150">
        <v>11</v>
      </c>
      <c r="C43" s="153">
        <v>18579</v>
      </c>
      <c r="D43" s="152">
        <f t="shared" si="4"/>
        <v>6547</v>
      </c>
      <c r="E43" s="152">
        <v>4309</v>
      </c>
      <c r="F43" s="151">
        <v>2238</v>
      </c>
      <c r="G43" s="180">
        <f t="shared" si="2"/>
        <v>35.238710371925293</v>
      </c>
      <c r="H43" s="145">
        <f t="shared" si="5"/>
        <v>65.816404460058038</v>
      </c>
      <c r="I43" s="146">
        <f t="shared" si="6"/>
        <v>34.183595539941955</v>
      </c>
      <c r="J43" s="147"/>
      <c r="K43" s="148">
        <v>31.5</v>
      </c>
      <c r="L43" s="149">
        <f t="shared" si="7"/>
        <v>35.238710371925293</v>
      </c>
    </row>
    <row r="44" spans="2:12" s="140" customFormat="1">
      <c r="B44" s="150">
        <v>12</v>
      </c>
      <c r="C44" s="153">
        <v>17706</v>
      </c>
      <c r="D44" s="152">
        <f t="shared" si="4"/>
        <v>5911</v>
      </c>
      <c r="E44" s="152">
        <v>4018</v>
      </c>
      <c r="F44" s="151">
        <v>1893</v>
      </c>
      <c r="G44" s="180">
        <f t="shared" si="2"/>
        <v>33.384163560375015</v>
      </c>
      <c r="H44" s="145">
        <f t="shared" si="5"/>
        <v>67.974961935374722</v>
      </c>
      <c r="I44" s="146">
        <f t="shared" si="6"/>
        <v>32.025038064625278</v>
      </c>
      <c r="J44" s="147"/>
      <c r="K44" s="148">
        <v>32.299999999999997</v>
      </c>
      <c r="L44" s="149">
        <f t="shared" si="7"/>
        <v>33.384163560375015</v>
      </c>
    </row>
    <row r="45" spans="2:12" s="140" customFormat="1" ht="20.25" customHeight="1">
      <c r="B45" s="150">
        <v>13</v>
      </c>
      <c r="C45" s="153">
        <v>17539</v>
      </c>
      <c r="D45" s="152">
        <f t="shared" si="4"/>
        <v>5813</v>
      </c>
      <c r="E45" s="152">
        <v>4079</v>
      </c>
      <c r="F45" s="151">
        <v>1734</v>
      </c>
      <c r="G45" s="180">
        <f t="shared" si="2"/>
        <v>33.143280688750778</v>
      </c>
      <c r="H45" s="145">
        <f t="shared" si="5"/>
        <v>70.170307930500599</v>
      </c>
      <c r="I45" s="146">
        <f t="shared" si="6"/>
        <v>29.829692069499398</v>
      </c>
      <c r="J45" s="147"/>
      <c r="K45" s="148">
        <v>32.6</v>
      </c>
      <c r="L45" s="149">
        <f t="shared" si="7"/>
        <v>33.143280688750778</v>
      </c>
    </row>
    <row r="46" spans="2:12" s="140" customFormat="1">
      <c r="B46" s="150">
        <v>14</v>
      </c>
      <c r="C46" s="153">
        <v>17512</v>
      </c>
      <c r="D46" s="152">
        <f t="shared" si="4"/>
        <v>5431</v>
      </c>
      <c r="E46" s="152">
        <v>3651</v>
      </c>
      <c r="F46" s="151">
        <v>1780</v>
      </c>
      <c r="G46" s="180">
        <f t="shared" si="2"/>
        <v>31.013019643672912</v>
      </c>
      <c r="H46" s="145">
        <f t="shared" si="5"/>
        <v>67.225188731357022</v>
      </c>
      <c r="I46" s="146">
        <f t="shared" si="6"/>
        <v>32.774811268642978</v>
      </c>
      <c r="J46" s="147"/>
      <c r="K46" s="148">
        <v>32.799999999999997</v>
      </c>
      <c r="L46" s="149">
        <f t="shared" si="7"/>
        <v>31.013019643672912</v>
      </c>
    </row>
    <row r="47" spans="2:12" s="140" customFormat="1">
      <c r="B47" s="150">
        <v>15</v>
      </c>
      <c r="C47" s="153">
        <v>17269</v>
      </c>
      <c r="D47" s="152">
        <f t="shared" si="4"/>
        <v>5260</v>
      </c>
      <c r="E47" s="152">
        <v>3510</v>
      </c>
      <c r="F47" s="151">
        <v>1750</v>
      </c>
      <c r="G47" s="180">
        <f t="shared" si="2"/>
        <v>30.459204354623893</v>
      </c>
      <c r="H47" s="145">
        <f t="shared" si="5"/>
        <v>66.730038022813687</v>
      </c>
      <c r="I47" s="146">
        <f t="shared" si="6"/>
        <v>33.269961977186313</v>
      </c>
      <c r="J47" s="147"/>
      <c r="K47" s="148">
        <v>32.9</v>
      </c>
      <c r="L47" s="149">
        <f t="shared" si="7"/>
        <v>30.459204354623893</v>
      </c>
    </row>
    <row r="48" spans="2:12" s="140" customFormat="1">
      <c r="B48" s="150">
        <v>16</v>
      </c>
      <c r="C48" s="153">
        <v>16468</v>
      </c>
      <c r="D48" s="152">
        <f t="shared" si="4"/>
        <v>4938</v>
      </c>
      <c r="E48" s="152">
        <v>3190</v>
      </c>
      <c r="F48" s="151">
        <v>1748</v>
      </c>
      <c r="G48" s="180">
        <f t="shared" si="2"/>
        <v>29.985426281272769</v>
      </c>
      <c r="H48" s="145">
        <f t="shared" si="5"/>
        <v>64.601053057918193</v>
      </c>
      <c r="I48" s="146">
        <f t="shared" si="6"/>
        <v>35.398946942081814</v>
      </c>
      <c r="J48" s="147"/>
      <c r="K48" s="148">
        <v>34.5</v>
      </c>
      <c r="L48" s="149">
        <f t="shared" si="7"/>
        <v>29.985426281272769</v>
      </c>
    </row>
    <row r="49" spans="2:12" s="140" customFormat="1">
      <c r="B49" s="150">
        <v>17</v>
      </c>
      <c r="C49" s="153">
        <v>15907</v>
      </c>
      <c r="D49" s="152">
        <f t="shared" si="4"/>
        <v>4573</v>
      </c>
      <c r="E49" s="152">
        <v>2694</v>
      </c>
      <c r="F49" s="151">
        <v>1879</v>
      </c>
      <c r="G49" s="180">
        <f t="shared" si="2"/>
        <v>28.748349783114353</v>
      </c>
      <c r="H49" s="145">
        <f t="shared" si="5"/>
        <v>58.910999343975512</v>
      </c>
      <c r="I49" s="146">
        <f t="shared" si="6"/>
        <v>41.089000656024496</v>
      </c>
      <c r="J49" s="147"/>
      <c r="K49" s="148">
        <v>37</v>
      </c>
      <c r="L49" s="149">
        <f t="shared" si="7"/>
        <v>28.748349783114353</v>
      </c>
    </row>
    <row r="50" spans="2:12" s="140" customFormat="1" ht="20.25" customHeight="1">
      <c r="B50" s="150">
        <v>18</v>
      </c>
      <c r="C50" s="153">
        <v>15251</v>
      </c>
      <c r="D50" s="152">
        <f t="shared" si="4"/>
        <v>4722</v>
      </c>
      <c r="E50" s="152">
        <v>2637</v>
      </c>
      <c r="F50" s="151">
        <v>2085</v>
      </c>
      <c r="G50" s="180">
        <f t="shared" si="2"/>
        <v>30.96190413743361</v>
      </c>
      <c r="H50" s="145">
        <f t="shared" si="5"/>
        <v>55.844980940279541</v>
      </c>
      <c r="I50" s="146">
        <f t="shared" si="6"/>
        <v>44.155019059720459</v>
      </c>
      <c r="J50" s="147"/>
      <c r="K50" s="148">
        <v>38.200000000000003</v>
      </c>
      <c r="L50" s="149">
        <f t="shared" si="7"/>
        <v>30.96190413743361</v>
      </c>
    </row>
    <row r="51" spans="2:12" s="140" customFormat="1">
      <c r="B51" s="150">
        <v>19</v>
      </c>
      <c r="C51" s="153">
        <v>14693</v>
      </c>
      <c r="D51" s="152">
        <f t="shared" si="4"/>
        <v>4804</v>
      </c>
      <c r="E51" s="152">
        <v>2470</v>
      </c>
      <c r="F51" s="151">
        <v>2334</v>
      </c>
      <c r="G51" s="180">
        <f t="shared" si="2"/>
        <v>32.695841557204105</v>
      </c>
      <c r="H51" s="145">
        <f t="shared" si="5"/>
        <v>51.415487094088263</v>
      </c>
      <c r="I51" s="146">
        <f t="shared" si="6"/>
        <v>48.584512905911744</v>
      </c>
      <c r="J51" s="147"/>
      <c r="K51" s="148">
        <v>39.9</v>
      </c>
      <c r="L51" s="149">
        <f t="shared" si="7"/>
        <v>32.695841557204105</v>
      </c>
    </row>
    <row r="52" spans="2:12" s="140" customFormat="1">
      <c r="B52" s="150">
        <v>20</v>
      </c>
      <c r="C52" s="153">
        <v>14013</v>
      </c>
      <c r="D52" s="152">
        <f t="shared" si="4"/>
        <v>4661</v>
      </c>
      <c r="E52" s="152">
        <v>2301</v>
      </c>
      <c r="F52" s="151">
        <v>2360</v>
      </c>
      <c r="G52" s="180">
        <f t="shared" si="2"/>
        <v>33.261971026903595</v>
      </c>
      <c r="H52" s="145">
        <f t="shared" si="5"/>
        <v>49.367088607594937</v>
      </c>
      <c r="I52" s="146">
        <f t="shared" si="6"/>
        <v>50.632911392405063</v>
      </c>
      <c r="J52" s="147"/>
      <c r="K52" s="148">
        <v>41.7</v>
      </c>
      <c r="L52" s="149">
        <f t="shared" si="7"/>
        <v>33.261971026903595</v>
      </c>
    </row>
    <row r="53" spans="2:12" s="140" customFormat="1">
      <c r="B53" s="150">
        <v>21</v>
      </c>
      <c r="C53" s="153">
        <v>13426</v>
      </c>
      <c r="D53" s="152">
        <v>4319</v>
      </c>
      <c r="E53" s="152">
        <v>2009</v>
      </c>
      <c r="F53" s="151">
        <v>2310</v>
      </c>
      <c r="G53" s="180">
        <f t="shared" si="2"/>
        <v>32.168925964546403</v>
      </c>
      <c r="H53" s="145">
        <v>46.52</v>
      </c>
      <c r="I53" s="146">
        <v>53.48</v>
      </c>
      <c r="J53" s="147"/>
      <c r="K53" s="148">
        <v>42.3</v>
      </c>
      <c r="L53" s="149">
        <v>32.200000000000003</v>
      </c>
    </row>
    <row r="54" spans="2:12" s="140" customFormat="1">
      <c r="B54" s="150">
        <v>22</v>
      </c>
      <c r="C54" s="153">
        <v>13760</v>
      </c>
      <c r="D54" s="152">
        <v>3927</v>
      </c>
      <c r="E54" s="152">
        <v>2067</v>
      </c>
      <c r="F54" s="151">
        <v>1860</v>
      </c>
      <c r="G54" s="180">
        <f t="shared" si="2"/>
        <v>28.539244186046513</v>
      </c>
      <c r="H54" s="145">
        <v>52.64</v>
      </c>
      <c r="I54" s="146">
        <v>47.36</v>
      </c>
      <c r="J54" s="147"/>
      <c r="K54" s="148">
        <v>42.7</v>
      </c>
      <c r="L54" s="149">
        <v>28.5</v>
      </c>
    </row>
    <row r="55" spans="2:12" s="140" customFormat="1" ht="20.25" customHeight="1">
      <c r="B55" s="150">
        <v>23</v>
      </c>
      <c r="C55" s="153">
        <v>13267</v>
      </c>
      <c r="D55" s="152">
        <v>3995</v>
      </c>
      <c r="E55" s="152">
        <v>2228</v>
      </c>
      <c r="F55" s="151">
        <v>1767</v>
      </c>
      <c r="G55" s="180">
        <f t="shared" si="2"/>
        <v>30.112308735961406</v>
      </c>
      <c r="H55" s="145">
        <v>55.77</v>
      </c>
      <c r="I55" s="146">
        <v>44.23</v>
      </c>
      <c r="J55" s="147"/>
      <c r="K55" s="148">
        <v>41.9</v>
      </c>
      <c r="L55" s="149">
        <v>30.1</v>
      </c>
    </row>
    <row r="56" spans="2:12" s="140" customFormat="1">
      <c r="B56" s="150">
        <v>24</v>
      </c>
      <c r="C56" s="153">
        <v>13253</v>
      </c>
      <c r="D56" s="152">
        <v>4157</v>
      </c>
      <c r="E56" s="152">
        <v>2353</v>
      </c>
      <c r="F56" s="151">
        <v>1804</v>
      </c>
      <c r="G56" s="180">
        <f t="shared" si="2"/>
        <v>31.366483060439144</v>
      </c>
      <c r="H56" s="145">
        <v>56.6</v>
      </c>
      <c r="I56" s="146">
        <v>43.4</v>
      </c>
      <c r="J56" s="154"/>
      <c r="K56" s="148">
        <v>41.2</v>
      </c>
      <c r="L56" s="149">
        <v>31.4</v>
      </c>
    </row>
    <row r="57" spans="2:12" s="140" customFormat="1">
      <c r="B57" s="150">
        <v>25</v>
      </c>
      <c r="C57" s="151">
        <v>13330</v>
      </c>
      <c r="D57" s="152">
        <v>4250</v>
      </c>
      <c r="E57" s="152">
        <v>2504</v>
      </c>
      <c r="F57" s="151">
        <v>1746</v>
      </c>
      <c r="G57" s="180">
        <f t="shared" si="2"/>
        <v>31.882970742685675</v>
      </c>
      <c r="H57" s="145">
        <v>58.9</v>
      </c>
      <c r="I57" s="146">
        <v>41.1</v>
      </c>
      <c r="J57" s="154"/>
      <c r="K57" s="148">
        <v>41.4</v>
      </c>
      <c r="L57" s="149">
        <v>31.9</v>
      </c>
    </row>
    <row r="58" spans="2:12" s="140" customFormat="1">
      <c r="B58" s="150">
        <v>26</v>
      </c>
      <c r="C58" s="151">
        <v>12594</v>
      </c>
      <c r="D58" s="152">
        <v>4118</v>
      </c>
      <c r="E58" s="152">
        <v>2425</v>
      </c>
      <c r="F58" s="151">
        <v>1693</v>
      </c>
      <c r="G58" s="180">
        <f t="shared" si="2"/>
        <v>32.698110211211691</v>
      </c>
      <c r="H58" s="145">
        <v>58.9</v>
      </c>
      <c r="I58" s="146">
        <v>41.1</v>
      </c>
      <c r="J58" s="154"/>
      <c r="K58" s="148">
        <v>42.8</v>
      </c>
      <c r="L58" s="149">
        <v>32.700000000000003</v>
      </c>
    </row>
    <row r="59" spans="2:12" s="140" customFormat="1">
      <c r="B59" s="150">
        <v>27</v>
      </c>
      <c r="C59" s="151">
        <v>12547</v>
      </c>
      <c r="D59" s="152">
        <v>4092</v>
      </c>
      <c r="E59" s="152">
        <v>2364</v>
      </c>
      <c r="F59" s="151">
        <v>1728</v>
      </c>
      <c r="G59" s="180">
        <f t="shared" si="2"/>
        <v>32.613373714832235</v>
      </c>
      <c r="H59" s="145">
        <v>57.8</v>
      </c>
      <c r="I59" s="146">
        <v>42.2</v>
      </c>
      <c r="J59" s="154"/>
      <c r="K59" s="148">
        <v>44</v>
      </c>
      <c r="L59" s="149">
        <v>32.6</v>
      </c>
    </row>
    <row r="60" spans="2:12" s="140" customFormat="1" ht="20.25" customHeight="1">
      <c r="B60" s="150">
        <v>28</v>
      </c>
      <c r="C60" s="151">
        <v>12242</v>
      </c>
      <c r="D60" s="152">
        <v>4034</v>
      </c>
      <c r="E60" s="152">
        <v>2289</v>
      </c>
      <c r="F60" s="151">
        <v>1745</v>
      </c>
      <c r="G60" s="180">
        <f t="shared" si="2"/>
        <v>32.952132004574416</v>
      </c>
      <c r="H60" s="145">
        <v>56.7</v>
      </c>
      <c r="I60" s="146">
        <v>43.3</v>
      </c>
      <c r="J60" s="154"/>
      <c r="K60" s="148">
        <v>43.7</v>
      </c>
      <c r="L60" s="149">
        <v>33</v>
      </c>
    </row>
    <row r="61" spans="2:12" s="140" customFormat="1">
      <c r="B61" s="150">
        <v>29</v>
      </c>
      <c r="C61" s="151">
        <v>12094</v>
      </c>
      <c r="D61" s="152">
        <v>3869</v>
      </c>
      <c r="E61" s="152">
        <v>2226</v>
      </c>
      <c r="F61" s="151">
        <v>1643</v>
      </c>
      <c r="G61" s="180">
        <f t="shared" si="2"/>
        <v>31.991069952042334</v>
      </c>
      <c r="H61" s="145">
        <v>57.5</v>
      </c>
      <c r="I61" s="146">
        <v>42.5</v>
      </c>
      <c r="J61" s="154"/>
      <c r="K61" s="148">
        <v>44.6</v>
      </c>
      <c r="L61" s="149">
        <v>32</v>
      </c>
    </row>
    <row r="62" spans="2:12" s="140" customFormat="1">
      <c r="B62" s="150">
        <v>30</v>
      </c>
      <c r="C62" s="151">
        <v>11717</v>
      </c>
      <c r="D62" s="152">
        <v>3687</v>
      </c>
      <c r="E62" s="152">
        <v>2089</v>
      </c>
      <c r="F62" s="151">
        <v>1598</v>
      </c>
      <c r="G62" s="180">
        <f t="shared" si="2"/>
        <v>31.467099086796964</v>
      </c>
      <c r="H62" s="145">
        <v>56.7</v>
      </c>
      <c r="I62" s="146">
        <v>43.3</v>
      </c>
      <c r="J62" s="154"/>
      <c r="K62" s="148">
        <v>46.9</v>
      </c>
      <c r="L62" s="149">
        <v>31.5</v>
      </c>
    </row>
    <row r="63" spans="2:12" s="140" customFormat="1">
      <c r="B63" s="141" t="s">
        <v>168</v>
      </c>
      <c r="C63" s="151">
        <v>11474</v>
      </c>
      <c r="D63" s="152">
        <v>3577</v>
      </c>
      <c r="E63" s="152">
        <v>1947</v>
      </c>
      <c r="F63" s="151">
        <v>1630</v>
      </c>
      <c r="G63" s="180">
        <f t="shared" si="2"/>
        <v>31.174830050549069</v>
      </c>
      <c r="H63" s="145">
        <f>E63/D63*100</f>
        <v>54.431087503494545</v>
      </c>
      <c r="I63" s="146">
        <f>F63/D63*100</f>
        <v>45.568912496505455</v>
      </c>
      <c r="J63" s="154"/>
      <c r="K63" s="148">
        <v>46.2</v>
      </c>
      <c r="L63" s="149">
        <v>31.2</v>
      </c>
    </row>
    <row r="64" spans="2:12" s="140" customFormat="1">
      <c r="B64" s="150">
        <v>2</v>
      </c>
      <c r="C64" s="151">
        <v>11314</v>
      </c>
      <c r="D64" s="152">
        <v>3400</v>
      </c>
      <c r="E64" s="152">
        <v>1869</v>
      </c>
      <c r="F64" s="151">
        <v>1531</v>
      </c>
      <c r="G64" s="180">
        <f t="shared" si="2"/>
        <v>30.051263920806083</v>
      </c>
      <c r="H64" s="145">
        <f>E64/D64*100</f>
        <v>54.970588235294116</v>
      </c>
      <c r="I64" s="146">
        <f>F64/D64*100</f>
        <v>45.029411764705884</v>
      </c>
      <c r="J64" s="154"/>
      <c r="K64" s="148">
        <v>46.6</v>
      </c>
      <c r="L64" s="149">
        <v>30.1</v>
      </c>
    </row>
    <row r="65" spans="2:13" s="140" customFormat="1" ht="20.25" customHeight="1">
      <c r="B65" s="150">
        <v>3</v>
      </c>
      <c r="C65" s="151">
        <v>10798</v>
      </c>
      <c r="D65" s="152">
        <v>2865</v>
      </c>
      <c r="E65" s="152">
        <v>1683</v>
      </c>
      <c r="F65" s="151">
        <v>1182</v>
      </c>
      <c r="G65" s="180">
        <f t="shared" si="2"/>
        <v>26.532691239118357</v>
      </c>
      <c r="H65" s="145">
        <v>58.7434554973822</v>
      </c>
      <c r="I65" s="146">
        <v>41.256544502617807</v>
      </c>
      <c r="J65" s="154"/>
      <c r="K65" s="148">
        <v>49.4</v>
      </c>
      <c r="L65" s="149">
        <v>26.5</v>
      </c>
    </row>
    <row r="66" spans="2:13" s="140" customFormat="1">
      <c r="B66" s="150">
        <v>4</v>
      </c>
      <c r="C66" s="151">
        <v>10337</v>
      </c>
      <c r="D66" s="152">
        <v>2505</v>
      </c>
      <c r="E66" s="152">
        <v>1567</v>
      </c>
      <c r="F66" s="151">
        <v>938</v>
      </c>
      <c r="G66" s="180">
        <f t="shared" si="2"/>
        <v>24.23333655799555</v>
      </c>
      <c r="H66" s="145">
        <v>62.554890219560875</v>
      </c>
      <c r="I66" s="146">
        <v>37.445109780439125</v>
      </c>
      <c r="J66" s="154"/>
      <c r="K66" s="148">
        <v>52.1</v>
      </c>
      <c r="L66" s="149">
        <v>24.2</v>
      </c>
    </row>
    <row r="67" spans="2:13" s="140" customFormat="1">
      <c r="B67" s="150">
        <v>5</v>
      </c>
      <c r="C67" s="151">
        <v>9804</v>
      </c>
      <c r="D67" s="152">
        <v>2322</v>
      </c>
      <c r="E67" s="152">
        <v>1433</v>
      </c>
      <c r="F67" s="151">
        <v>889</v>
      </c>
      <c r="G67" s="180">
        <f t="shared" si="2"/>
        <v>23.684210526315788</v>
      </c>
      <c r="H67" s="145">
        <v>61.714039621016369</v>
      </c>
      <c r="I67" s="146">
        <v>38.285960378983638</v>
      </c>
      <c r="J67" s="154"/>
      <c r="K67" s="148">
        <v>53.5</v>
      </c>
      <c r="L67" s="149">
        <v>23.7</v>
      </c>
    </row>
    <row r="68" spans="2:13" s="140" customFormat="1">
      <c r="B68" s="155">
        <v>6</v>
      </c>
      <c r="C68" s="156">
        <v>9011</v>
      </c>
      <c r="D68" s="157">
        <v>2120</v>
      </c>
      <c r="E68" s="157">
        <f>D68-F68</f>
        <v>1249</v>
      </c>
      <c r="F68" s="156">
        <v>871</v>
      </c>
      <c r="G68" s="181">
        <f t="shared" si="2"/>
        <v>23.526800577072468</v>
      </c>
      <c r="H68" s="177">
        <f>E68/D68*100</f>
        <v>58.915094339622641</v>
      </c>
      <c r="I68" s="158">
        <f>F68/D68*100</f>
        <v>41.084905660377359</v>
      </c>
      <c r="J68" s="154"/>
      <c r="K68" s="159"/>
      <c r="L68" s="160"/>
    </row>
    <row r="70" spans="2:13">
      <c r="K70" s="60" t="s">
        <v>148</v>
      </c>
      <c r="M70" s="60" t="s">
        <v>172</v>
      </c>
    </row>
  </sheetData>
  <mergeCells count="9">
    <mergeCell ref="K3:K4"/>
    <mergeCell ref="L3:L4"/>
    <mergeCell ref="A1:J1"/>
    <mergeCell ref="B3:B4"/>
    <mergeCell ref="C3:C4"/>
    <mergeCell ref="D3:D4"/>
    <mergeCell ref="H2:I2"/>
    <mergeCell ref="H3:I3"/>
    <mergeCell ref="G3:G4"/>
  </mergeCells>
  <phoneticPr fontId="2"/>
  <printOptions horizontalCentered="1"/>
  <pageMargins left="0.59055118110236227" right="0.32" top="0.26" bottom="0.44" header="0.31496062992125984" footer="0.23"/>
  <pageSetup paperSize="9" scale="84" firstPageNumber="89" orientation="portrait" useFirstPageNumber="1" r:id="rId1"/>
  <headerFooter alignWithMargins="0">
    <oddFooter>&amp;C&amp;"ＦＡ クリアレター,標準"- 3 -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7"/>
  <sheetViews>
    <sheetView showGridLines="0" tabSelected="1" view="pageBreakPreview" topLeftCell="A34" zoomScaleNormal="180" zoomScaleSheetLayoutView="100" workbookViewId="0">
      <selection activeCell="Q6" sqref="Q6"/>
    </sheetView>
  </sheetViews>
  <sheetFormatPr defaultRowHeight="13.5"/>
  <cols>
    <col min="1" max="1" width="1.875" style="4" customWidth="1"/>
    <col min="2" max="2" width="9.125" style="4" customWidth="1"/>
    <col min="3" max="7" width="7.125" style="4" customWidth="1"/>
    <col min="8" max="8" width="9.125" style="4" customWidth="1"/>
    <col min="9" max="12" width="7.125" style="4" customWidth="1"/>
    <col min="13" max="13" width="6.25" style="4" customWidth="1"/>
    <col min="14" max="14" width="7.125" style="4" customWidth="1"/>
    <col min="15" max="16384" width="9" style="4"/>
  </cols>
  <sheetData>
    <row r="1" spans="1:13" s="36" customFormat="1" ht="15" customHeight="1">
      <c r="B1" s="38" t="s">
        <v>161</v>
      </c>
      <c r="C1" s="37"/>
      <c r="D1" s="37"/>
      <c r="E1" s="37"/>
      <c r="F1" s="37"/>
      <c r="H1" s="37" t="s">
        <v>162</v>
      </c>
      <c r="I1" s="37"/>
      <c r="J1" s="37"/>
      <c r="K1" s="37"/>
      <c r="L1" s="37"/>
    </row>
    <row r="2" spans="1:13" s="34" customFormat="1" ht="23.25" customHeight="1">
      <c r="B2" s="35"/>
    </row>
    <row r="3" spans="1:13" s="29" customFormat="1" ht="15" customHeight="1">
      <c r="A3" s="33"/>
      <c r="B3" s="32" t="s">
        <v>78</v>
      </c>
      <c r="C3" s="31"/>
      <c r="D3" s="31"/>
      <c r="E3" s="31"/>
      <c r="F3" s="31"/>
      <c r="G3" s="31"/>
      <c r="H3" s="30" t="s">
        <v>79</v>
      </c>
      <c r="I3" s="30"/>
      <c r="J3" s="30"/>
      <c r="K3" s="30"/>
      <c r="L3" s="30"/>
      <c r="M3" s="30"/>
    </row>
    <row r="4" spans="1:13" ht="9" customHeight="1">
      <c r="A4" s="27"/>
      <c r="B4" s="28"/>
      <c r="C4" s="27"/>
      <c r="D4" s="27"/>
      <c r="E4" s="27"/>
      <c r="F4" s="27"/>
      <c r="H4" s="5"/>
      <c r="I4" s="5"/>
      <c r="J4" s="5"/>
      <c r="K4" s="5"/>
      <c r="L4" s="5"/>
      <c r="M4" s="5"/>
    </row>
    <row r="5" spans="1:13" ht="24" customHeight="1">
      <c r="A5" s="27"/>
      <c r="B5" s="293" t="s">
        <v>80</v>
      </c>
      <c r="C5" s="295" t="s">
        <v>143</v>
      </c>
      <c r="D5" s="296"/>
      <c r="E5" s="297"/>
      <c r="F5" s="215" t="s">
        <v>175</v>
      </c>
      <c r="G5" s="3"/>
      <c r="H5" s="293" t="s">
        <v>80</v>
      </c>
      <c r="I5" s="295" t="s">
        <v>144</v>
      </c>
      <c r="J5" s="296"/>
      <c r="K5" s="297"/>
      <c r="L5" s="215" t="s">
        <v>175</v>
      </c>
      <c r="M5" s="3"/>
    </row>
    <row r="6" spans="1:13" ht="15" customHeight="1" thickBot="1">
      <c r="A6" s="27"/>
      <c r="B6" s="294"/>
      <c r="C6" s="164" t="s">
        <v>81</v>
      </c>
      <c r="D6" s="165" t="s">
        <v>82</v>
      </c>
      <c r="E6" s="165" t="s">
        <v>83</v>
      </c>
      <c r="F6" s="190" t="s">
        <v>84</v>
      </c>
      <c r="G6" s="3"/>
      <c r="H6" s="294"/>
      <c r="I6" s="164" t="s">
        <v>81</v>
      </c>
      <c r="J6" s="165" t="s">
        <v>82</v>
      </c>
      <c r="K6" s="165" t="s">
        <v>83</v>
      </c>
      <c r="L6" s="190" t="s">
        <v>84</v>
      </c>
      <c r="M6" s="3"/>
    </row>
    <row r="7" spans="1:13" ht="5.25" customHeight="1" thickTop="1">
      <c r="A7" s="52"/>
      <c r="B7" s="53"/>
      <c r="C7" s="161"/>
      <c r="D7" s="162"/>
      <c r="E7" s="163"/>
      <c r="F7" s="195"/>
      <c r="G7" s="3"/>
      <c r="H7" s="57"/>
      <c r="I7" s="166"/>
      <c r="J7" s="52"/>
      <c r="K7" s="167"/>
      <c r="L7" s="195"/>
      <c r="M7" s="3"/>
    </row>
    <row r="8" spans="1:13">
      <c r="A8" s="72"/>
      <c r="B8" s="73" t="s">
        <v>84</v>
      </c>
      <c r="C8" s="10">
        <v>98.590415272198101</v>
      </c>
      <c r="D8" s="7">
        <v>98.503602539872858</v>
      </c>
      <c r="E8" s="9">
        <v>98.681146546701427</v>
      </c>
      <c r="F8" s="200" t="s">
        <v>177</v>
      </c>
      <c r="G8" s="3"/>
      <c r="H8" s="73" t="s">
        <v>84</v>
      </c>
      <c r="I8" s="8">
        <v>0.16196540441379079</v>
      </c>
      <c r="J8" s="7">
        <v>0.25552261503087109</v>
      </c>
      <c r="K8" s="9">
        <v>6.418522020688272E-2</v>
      </c>
      <c r="L8" s="200" t="s">
        <v>177</v>
      </c>
      <c r="M8" s="3"/>
    </row>
    <row r="9" spans="1:13" ht="4.5" customHeight="1">
      <c r="A9" s="72"/>
      <c r="B9" s="73"/>
      <c r="C9" s="10"/>
      <c r="D9" s="7"/>
      <c r="E9" s="9"/>
      <c r="F9" s="204"/>
      <c r="G9" s="3"/>
      <c r="H9" s="73"/>
      <c r="I9" s="8"/>
      <c r="J9" s="7"/>
      <c r="K9" s="9"/>
      <c r="L9" s="204"/>
      <c r="M9" s="3"/>
    </row>
    <row r="10" spans="1:13" ht="13.5" customHeight="1">
      <c r="A10" s="72"/>
      <c r="B10" s="74" t="s">
        <v>85</v>
      </c>
      <c r="C10" s="26">
        <v>98.360248447204967</v>
      </c>
      <c r="D10" s="23">
        <v>98.238956995524418</v>
      </c>
      <c r="E10" s="25">
        <v>98.486848786432418</v>
      </c>
      <c r="F10" s="188">
        <f>RANK(C10,C$10:C$58)</f>
        <v>35</v>
      </c>
      <c r="G10" s="3"/>
      <c r="H10" s="74" t="s">
        <v>85</v>
      </c>
      <c r="I10" s="24">
        <v>0.17391304347826086</v>
      </c>
      <c r="J10" s="23">
        <v>0.23837322436271649</v>
      </c>
      <c r="K10" s="22">
        <v>0.10663146135878948</v>
      </c>
      <c r="L10" s="188">
        <f>RANK(I10,I$10:I$58)</f>
        <v>22</v>
      </c>
      <c r="M10" s="3"/>
    </row>
    <row r="11" spans="1:13">
      <c r="A11" s="72"/>
      <c r="B11" s="170" t="s">
        <v>90</v>
      </c>
      <c r="C11" s="171">
        <v>99.038756519071484</v>
      </c>
      <c r="D11" s="172">
        <v>98.830988706162074</v>
      </c>
      <c r="E11" s="173">
        <v>99.260355029585796</v>
      </c>
      <c r="F11" s="209">
        <f t="shared" ref="F11:F56" si="0">RANK(C11,C$10:C$58)</f>
        <v>10</v>
      </c>
      <c r="G11" s="3"/>
      <c r="H11" s="170" t="s">
        <v>90</v>
      </c>
      <c r="I11" s="174">
        <v>0.18406790060333367</v>
      </c>
      <c r="J11" s="172">
        <v>0.33683376263126608</v>
      </c>
      <c r="K11" s="175">
        <v>2.1132713440405747E-2</v>
      </c>
      <c r="L11" s="209">
        <f t="shared" ref="L11:L56" si="1">RANK(I11,I$10:I$58)</f>
        <v>20</v>
      </c>
      <c r="M11" s="3"/>
    </row>
    <row r="12" spans="1:13">
      <c r="A12" s="72"/>
      <c r="B12" s="75" t="s">
        <v>91</v>
      </c>
      <c r="C12" s="10">
        <v>98.827216661611573</v>
      </c>
      <c r="D12" s="7">
        <v>98.652606912712358</v>
      </c>
      <c r="E12" s="9">
        <v>99.014675052410908</v>
      </c>
      <c r="F12" s="204">
        <f t="shared" si="0"/>
        <v>15</v>
      </c>
      <c r="G12" s="3"/>
      <c r="H12" s="75" t="s">
        <v>91</v>
      </c>
      <c r="I12" s="8">
        <v>6.0661207158022444E-2</v>
      </c>
      <c r="J12" s="7">
        <v>0.11716461628588166</v>
      </c>
      <c r="K12" s="6">
        <v>0</v>
      </c>
      <c r="L12" s="204">
        <f t="shared" si="1"/>
        <v>45</v>
      </c>
      <c r="M12" s="3"/>
    </row>
    <row r="13" spans="1:13" ht="13.5" customHeight="1">
      <c r="A13" s="72"/>
      <c r="B13" s="75" t="s">
        <v>92</v>
      </c>
      <c r="C13" s="10">
        <v>98.982543125710151</v>
      </c>
      <c r="D13" s="7">
        <v>98.745954692556637</v>
      </c>
      <c r="E13" s="9">
        <v>99.229470128773485</v>
      </c>
      <c r="F13" s="204">
        <f t="shared" si="0"/>
        <v>12</v>
      </c>
      <c r="G13" s="3"/>
      <c r="H13" s="75" t="s">
        <v>92</v>
      </c>
      <c r="I13" s="8">
        <v>0.1549426712116517</v>
      </c>
      <c r="J13" s="7">
        <v>0.24271844660194175</v>
      </c>
      <c r="K13" s="6">
        <v>6.333122229259025E-2</v>
      </c>
      <c r="L13" s="204">
        <f t="shared" si="1"/>
        <v>25</v>
      </c>
      <c r="M13" s="3"/>
    </row>
    <row r="14" spans="1:13">
      <c r="A14" s="72"/>
      <c r="B14" s="76" t="s">
        <v>93</v>
      </c>
      <c r="C14" s="15">
        <v>98.238444193912059</v>
      </c>
      <c r="D14" s="12">
        <v>98.529819694868237</v>
      </c>
      <c r="E14" s="14">
        <v>97.937553709538818</v>
      </c>
      <c r="F14" s="211">
        <f t="shared" si="0"/>
        <v>38</v>
      </c>
      <c r="G14" s="3"/>
      <c r="H14" s="76" t="s">
        <v>93</v>
      </c>
      <c r="I14" s="21">
        <v>8.4554678692220969E-2</v>
      </c>
      <c r="J14" s="12">
        <v>0.13869625520110956</v>
      </c>
      <c r="K14" s="11">
        <v>2.8645087367516472E-2</v>
      </c>
      <c r="L14" s="211">
        <f t="shared" si="1"/>
        <v>39</v>
      </c>
      <c r="M14" s="3"/>
    </row>
    <row r="15" spans="1:13">
      <c r="A15" s="72"/>
      <c r="B15" s="75" t="s">
        <v>94</v>
      </c>
      <c r="C15" s="10">
        <v>99.315693430656935</v>
      </c>
      <c r="D15" s="7">
        <v>99.354264083722995</v>
      </c>
      <c r="E15" s="9">
        <v>99.275192892214164</v>
      </c>
      <c r="F15" s="204">
        <f t="shared" si="0"/>
        <v>3</v>
      </c>
      <c r="G15" s="3"/>
      <c r="H15" s="75" t="s">
        <v>94</v>
      </c>
      <c r="I15" s="8">
        <v>1.1405109489051095E-2</v>
      </c>
      <c r="J15" s="7">
        <v>0</v>
      </c>
      <c r="K15" s="6">
        <v>2.3380874444704231E-2</v>
      </c>
      <c r="L15" s="204">
        <f t="shared" si="1"/>
        <v>47</v>
      </c>
      <c r="M15" s="3"/>
    </row>
    <row r="16" spans="1:13">
      <c r="A16" s="72"/>
      <c r="B16" s="75" t="s">
        <v>95</v>
      </c>
      <c r="C16" s="10">
        <v>97.739176556387989</v>
      </c>
      <c r="D16" s="7">
        <v>97.684646229465784</v>
      </c>
      <c r="E16" s="9">
        <v>97.796517954298153</v>
      </c>
      <c r="F16" s="204">
        <f t="shared" si="0"/>
        <v>46</v>
      </c>
      <c r="G16" s="3"/>
      <c r="H16" s="75" t="s">
        <v>95</v>
      </c>
      <c r="I16" s="8">
        <v>0.10607969236889213</v>
      </c>
      <c r="J16" s="7">
        <v>0.1681541844522054</v>
      </c>
      <c r="K16" s="6">
        <v>4.0805223068552776E-2</v>
      </c>
      <c r="L16" s="204">
        <f t="shared" si="1"/>
        <v>33</v>
      </c>
      <c r="M16" s="3"/>
    </row>
    <row r="17" spans="1:13">
      <c r="A17" s="72"/>
      <c r="B17" s="75" t="s">
        <v>96</v>
      </c>
      <c r="C17" s="10">
        <v>98.652085452695829</v>
      </c>
      <c r="D17" s="7">
        <v>98.454709847114913</v>
      </c>
      <c r="E17" s="9">
        <v>98.8622440049011</v>
      </c>
      <c r="F17" s="204">
        <f t="shared" si="0"/>
        <v>29</v>
      </c>
      <c r="G17" s="3"/>
      <c r="H17" s="75" t="s">
        <v>96</v>
      </c>
      <c r="I17" s="8">
        <v>0.16954899966090201</v>
      </c>
      <c r="J17" s="7">
        <v>0.27946736807496303</v>
      </c>
      <c r="K17" s="6">
        <v>5.2511815158410642E-2</v>
      </c>
      <c r="L17" s="204">
        <f t="shared" si="1"/>
        <v>23</v>
      </c>
      <c r="M17" s="3"/>
    </row>
    <row r="18" spans="1:13">
      <c r="A18" s="72"/>
      <c r="B18" s="75" t="s">
        <v>97</v>
      </c>
      <c r="C18" s="10">
        <v>98.900507917538093</v>
      </c>
      <c r="D18" s="7">
        <v>98.787808820133918</v>
      </c>
      <c r="E18" s="9">
        <v>99.021429456212061</v>
      </c>
      <c r="F18" s="204">
        <f t="shared" si="0"/>
        <v>13</v>
      </c>
      <c r="G18" s="3"/>
      <c r="H18" s="75" t="s">
        <v>97</v>
      </c>
      <c r="I18" s="8">
        <v>8.9632506722437999E-2</v>
      </c>
      <c r="J18" s="7">
        <v>0.1616254906488109</v>
      </c>
      <c r="K18" s="6">
        <v>1.2386968908708039E-2</v>
      </c>
      <c r="L18" s="204">
        <f t="shared" si="1"/>
        <v>37</v>
      </c>
      <c r="M18" s="3"/>
    </row>
    <row r="19" spans="1:13">
      <c r="A19" s="72"/>
      <c r="B19" s="75" t="s">
        <v>98</v>
      </c>
      <c r="C19" s="10">
        <v>98.306695977660269</v>
      </c>
      <c r="D19" s="7">
        <v>98.359708906087562</v>
      </c>
      <c r="E19" s="9">
        <v>98.250550526058234</v>
      </c>
      <c r="F19" s="204">
        <f t="shared" si="0"/>
        <v>37</v>
      </c>
      <c r="G19" s="3"/>
      <c r="H19" s="75" t="s">
        <v>98</v>
      </c>
      <c r="I19" s="8">
        <v>0.12476977006713802</v>
      </c>
      <c r="J19" s="7">
        <v>0.18482153170844404</v>
      </c>
      <c r="K19" s="6">
        <v>6.1169562025935896E-2</v>
      </c>
      <c r="L19" s="204">
        <f t="shared" si="1"/>
        <v>29</v>
      </c>
      <c r="M19" s="3"/>
    </row>
    <row r="20" spans="1:13">
      <c r="A20" s="72"/>
      <c r="B20" s="77" t="s">
        <v>99</v>
      </c>
      <c r="C20" s="20">
        <v>98.761555061680681</v>
      </c>
      <c r="D20" s="17">
        <v>98.735091023226616</v>
      </c>
      <c r="E20" s="19">
        <v>98.789442349672555</v>
      </c>
      <c r="F20" s="212">
        <f t="shared" si="0"/>
        <v>21</v>
      </c>
      <c r="G20" s="3"/>
      <c r="H20" s="77" t="s">
        <v>99</v>
      </c>
      <c r="I20" s="18">
        <v>0.13849969401230391</v>
      </c>
      <c r="J20" s="17">
        <v>0.22912743251726303</v>
      </c>
      <c r="K20" s="16">
        <v>4.2997949328570484E-2</v>
      </c>
      <c r="L20" s="212">
        <f t="shared" si="1"/>
        <v>26</v>
      </c>
      <c r="M20" s="3"/>
    </row>
    <row r="21" spans="1:13">
      <c r="A21" s="72"/>
      <c r="B21" s="75" t="s">
        <v>100</v>
      </c>
      <c r="C21" s="10">
        <v>98.770236318642915</v>
      </c>
      <c r="D21" s="7">
        <v>98.633728444296736</v>
      </c>
      <c r="E21" s="9">
        <v>98.913211633663366</v>
      </c>
      <c r="F21" s="204">
        <f t="shared" si="0"/>
        <v>20</v>
      </c>
      <c r="G21" s="3"/>
      <c r="H21" s="75" t="s">
        <v>100</v>
      </c>
      <c r="I21" s="8">
        <v>8.6895743997582028E-2</v>
      </c>
      <c r="J21" s="7">
        <v>0.14401240722277611</v>
      </c>
      <c r="K21" s="6">
        <v>2.7073019801980198E-2</v>
      </c>
      <c r="L21" s="204">
        <f t="shared" si="1"/>
        <v>38</v>
      </c>
      <c r="M21" s="3"/>
    </row>
    <row r="22" spans="1:13">
      <c r="A22" s="72"/>
      <c r="B22" s="75" t="s">
        <v>101</v>
      </c>
      <c r="C22" s="10">
        <v>98.547801147227531</v>
      </c>
      <c r="D22" s="7">
        <v>98.529770276605717</v>
      </c>
      <c r="E22" s="9">
        <v>98.566552901023897</v>
      </c>
      <c r="F22" s="204">
        <f t="shared" si="0"/>
        <v>31</v>
      </c>
      <c r="G22" s="3"/>
      <c r="H22" s="75" t="s">
        <v>101</v>
      </c>
      <c r="I22" s="8">
        <v>8.9866156787762899E-2</v>
      </c>
      <c r="J22" s="7">
        <v>0.14439756211908111</v>
      </c>
      <c r="K22" s="6">
        <v>3.3154558751828378E-2</v>
      </c>
      <c r="L22" s="204">
        <f t="shared" si="1"/>
        <v>36</v>
      </c>
      <c r="M22" s="3"/>
    </row>
    <row r="23" spans="1:13">
      <c r="A23" s="72"/>
      <c r="B23" s="75" t="s">
        <v>102</v>
      </c>
      <c r="C23" s="10">
        <v>99.149784124875453</v>
      </c>
      <c r="D23" s="7">
        <v>99.138803143887316</v>
      </c>
      <c r="E23" s="9">
        <v>99.161311403986488</v>
      </c>
      <c r="F23" s="204">
        <f t="shared" si="0"/>
        <v>6</v>
      </c>
      <c r="G23" s="3"/>
      <c r="H23" s="75" t="s">
        <v>102</v>
      </c>
      <c r="I23" s="8">
        <v>7.4393889073397543E-2</v>
      </c>
      <c r="J23" s="7">
        <v>0.12451038883556846</v>
      </c>
      <c r="K23" s="6">
        <v>2.1784119376974186E-2</v>
      </c>
      <c r="L23" s="204">
        <f t="shared" si="1"/>
        <v>41</v>
      </c>
      <c r="M23" s="3"/>
    </row>
    <row r="24" spans="1:13">
      <c r="A24" s="72"/>
      <c r="B24" s="76" t="s">
        <v>103</v>
      </c>
      <c r="C24" s="15">
        <v>99.485875706214685</v>
      </c>
      <c r="D24" s="12">
        <v>99.400544959128069</v>
      </c>
      <c r="E24" s="14">
        <v>99.577712609970675</v>
      </c>
      <c r="F24" s="211">
        <f t="shared" si="0"/>
        <v>1</v>
      </c>
      <c r="G24" s="3"/>
      <c r="H24" s="76" t="s">
        <v>103</v>
      </c>
      <c r="I24" s="13">
        <v>9.6045197740112997E-2</v>
      </c>
      <c r="J24" s="12">
        <v>0.13079019073569481</v>
      </c>
      <c r="K24" s="11">
        <v>5.865102639296188E-2</v>
      </c>
      <c r="L24" s="211">
        <f t="shared" si="1"/>
        <v>34</v>
      </c>
      <c r="M24" s="3"/>
    </row>
    <row r="25" spans="1:13">
      <c r="A25" s="72"/>
      <c r="B25" s="75" t="s">
        <v>104</v>
      </c>
      <c r="C25" s="10">
        <v>99.182051881280671</v>
      </c>
      <c r="D25" s="7">
        <v>99.320036264732551</v>
      </c>
      <c r="E25" s="9">
        <v>99.035214664737097</v>
      </c>
      <c r="F25" s="204">
        <f t="shared" si="0"/>
        <v>5</v>
      </c>
      <c r="G25" s="3"/>
      <c r="H25" s="75" t="s">
        <v>104</v>
      </c>
      <c r="I25" s="8">
        <v>9.3479784996494508E-2</v>
      </c>
      <c r="J25" s="7">
        <v>0.18132366273798731</v>
      </c>
      <c r="K25" s="6">
        <v>0</v>
      </c>
      <c r="L25" s="204">
        <f t="shared" si="1"/>
        <v>35</v>
      </c>
      <c r="M25" s="3"/>
    </row>
    <row r="26" spans="1:13">
      <c r="A26" s="72"/>
      <c r="B26" s="75" t="s">
        <v>105</v>
      </c>
      <c r="C26" s="10">
        <v>99.067482201945253</v>
      </c>
      <c r="D26" s="7">
        <v>98.995782285599518</v>
      </c>
      <c r="E26" s="9">
        <v>99.13896676011214</v>
      </c>
      <c r="F26" s="204">
        <f t="shared" si="0"/>
        <v>8</v>
      </c>
      <c r="G26" s="3"/>
      <c r="H26" s="75" t="s">
        <v>105</v>
      </c>
      <c r="I26" s="8">
        <v>0.12032487716835456</v>
      </c>
      <c r="J26" s="7">
        <v>0.2008435428800964</v>
      </c>
      <c r="K26" s="6">
        <v>4.0048057669203045E-2</v>
      </c>
      <c r="L26" s="204">
        <f t="shared" si="1"/>
        <v>30</v>
      </c>
      <c r="M26" s="3"/>
    </row>
    <row r="27" spans="1:13">
      <c r="A27" s="72"/>
      <c r="B27" s="75" t="s">
        <v>106</v>
      </c>
      <c r="C27" s="10">
        <v>99.40111222016256</v>
      </c>
      <c r="D27" s="7">
        <v>99.387527839643653</v>
      </c>
      <c r="E27" s="9">
        <v>99.415375621163406</v>
      </c>
      <c r="F27" s="204">
        <f t="shared" si="0"/>
        <v>2</v>
      </c>
      <c r="G27" s="3"/>
      <c r="H27" s="75" t="s">
        <v>106</v>
      </c>
      <c r="I27" s="8">
        <v>5.7036931413089978E-2</v>
      </c>
      <c r="J27" s="7">
        <v>8.3518930957683743E-2</v>
      </c>
      <c r="K27" s="6">
        <v>2.9231218941829874E-2</v>
      </c>
      <c r="L27" s="204">
        <f t="shared" si="1"/>
        <v>46</v>
      </c>
      <c r="M27" s="3"/>
    </row>
    <row r="28" spans="1:13">
      <c r="A28" s="72"/>
      <c r="B28" s="75" t="s">
        <v>107</v>
      </c>
      <c r="C28" s="10">
        <v>98.808312745240514</v>
      </c>
      <c r="D28" s="7">
        <v>98.561565017261216</v>
      </c>
      <c r="E28" s="9">
        <v>99.060205580029375</v>
      </c>
      <c r="F28" s="204">
        <f t="shared" si="0"/>
        <v>17</v>
      </c>
      <c r="G28" s="3"/>
      <c r="H28" s="75" t="s">
        <v>107</v>
      </c>
      <c r="I28" s="8">
        <v>0.20345879959308241</v>
      </c>
      <c r="J28" s="7">
        <v>0.31645569620253167</v>
      </c>
      <c r="K28" s="6">
        <v>8.8105726872246701E-2</v>
      </c>
      <c r="L28" s="204">
        <f t="shared" si="1"/>
        <v>16</v>
      </c>
      <c r="M28" s="3"/>
    </row>
    <row r="29" spans="1:13">
      <c r="A29" s="72"/>
      <c r="B29" s="75" t="s">
        <v>108</v>
      </c>
      <c r="C29" s="10">
        <v>98.773074563604936</v>
      </c>
      <c r="D29" s="7">
        <v>98.678559629996698</v>
      </c>
      <c r="E29" s="9">
        <v>98.870056497175142</v>
      </c>
      <c r="F29" s="204">
        <f t="shared" si="0"/>
        <v>19</v>
      </c>
      <c r="G29" s="3"/>
      <c r="H29" s="75" t="s">
        <v>108</v>
      </c>
      <c r="I29" s="8">
        <v>8.3654007026936594E-2</v>
      </c>
      <c r="J29" s="7">
        <v>0.1211320339169695</v>
      </c>
      <c r="K29" s="6">
        <v>4.519774011299435E-2</v>
      </c>
      <c r="L29" s="204">
        <f t="shared" si="1"/>
        <v>40</v>
      </c>
      <c r="M29" s="3"/>
    </row>
    <row r="30" spans="1:13">
      <c r="A30" s="72"/>
      <c r="B30" s="77" t="s">
        <v>109</v>
      </c>
      <c r="C30" s="20">
        <v>98.682594618733944</v>
      </c>
      <c r="D30" s="17">
        <v>98.775554826719144</v>
      </c>
      <c r="E30" s="19">
        <v>98.585605110071867</v>
      </c>
      <c r="F30" s="212">
        <f t="shared" si="0"/>
        <v>25</v>
      </c>
      <c r="G30" s="3"/>
      <c r="H30" s="77" t="s">
        <v>109</v>
      </c>
      <c r="I30" s="18">
        <v>0.24003572624762756</v>
      </c>
      <c r="J30" s="17">
        <v>0.30611129332021425</v>
      </c>
      <c r="K30" s="16">
        <v>0.1710961560396943</v>
      </c>
      <c r="L30" s="212">
        <f t="shared" si="1"/>
        <v>8</v>
      </c>
      <c r="M30" s="3"/>
    </row>
    <row r="31" spans="1:13">
      <c r="A31" s="72"/>
      <c r="B31" s="75" t="s">
        <v>110</v>
      </c>
      <c r="C31" s="10">
        <v>98.180411573572641</v>
      </c>
      <c r="D31" s="7">
        <v>97.858568749621924</v>
      </c>
      <c r="E31" s="9">
        <v>98.517486061834774</v>
      </c>
      <c r="F31" s="204">
        <f t="shared" si="0"/>
        <v>39</v>
      </c>
      <c r="G31" s="3"/>
      <c r="H31" s="75" t="s">
        <v>110</v>
      </c>
      <c r="I31" s="8">
        <v>0.20423951725205014</v>
      </c>
      <c r="J31" s="7">
        <v>0.26011735527191338</v>
      </c>
      <c r="K31" s="6">
        <v>0.14571718195641156</v>
      </c>
      <c r="L31" s="204">
        <f t="shared" si="1"/>
        <v>15</v>
      </c>
      <c r="M31" s="3"/>
    </row>
    <row r="32" spans="1:13">
      <c r="A32" s="72"/>
      <c r="B32" s="75" t="s">
        <v>111</v>
      </c>
      <c r="C32" s="10">
        <v>98.118025073873255</v>
      </c>
      <c r="D32" s="7">
        <v>98.201781412806</v>
      </c>
      <c r="E32" s="9">
        <v>98.030107021051393</v>
      </c>
      <c r="F32" s="204">
        <f t="shared" si="0"/>
        <v>41</v>
      </c>
      <c r="G32" s="3"/>
      <c r="H32" s="75" t="s">
        <v>111</v>
      </c>
      <c r="I32" s="8">
        <v>0.22090254468256018</v>
      </c>
      <c r="J32" s="7">
        <v>0.36972718615203631</v>
      </c>
      <c r="K32" s="6">
        <v>6.4683053040103494E-2</v>
      </c>
      <c r="L32" s="204">
        <f t="shared" si="1"/>
        <v>10</v>
      </c>
      <c r="M32" s="3"/>
    </row>
    <row r="33" spans="1:13">
      <c r="A33" s="72"/>
      <c r="B33" s="75" t="s">
        <v>112</v>
      </c>
      <c r="C33" s="10">
        <v>98.707911654254985</v>
      </c>
      <c r="D33" s="7">
        <v>98.600699650174917</v>
      </c>
      <c r="E33" s="9">
        <v>98.819255222524973</v>
      </c>
      <c r="F33" s="204">
        <f t="shared" si="0"/>
        <v>23</v>
      </c>
      <c r="G33" s="3"/>
      <c r="H33" s="75" t="s">
        <v>112</v>
      </c>
      <c r="I33" s="8">
        <v>0.22277385271465852</v>
      </c>
      <c r="J33" s="7">
        <v>0.33733133433283358</v>
      </c>
      <c r="K33" s="6">
        <v>0.10380173867912287</v>
      </c>
      <c r="L33" s="204">
        <f t="shared" si="1"/>
        <v>9</v>
      </c>
      <c r="M33" s="3"/>
    </row>
    <row r="34" spans="1:13">
      <c r="A34" s="72"/>
      <c r="B34" s="76" t="s">
        <v>113</v>
      </c>
      <c r="C34" s="15">
        <v>98.994901675163874</v>
      </c>
      <c r="D34" s="12">
        <v>98.775452086003128</v>
      </c>
      <c r="E34" s="14">
        <v>99.224690621738489</v>
      </c>
      <c r="F34" s="211">
        <f t="shared" si="0"/>
        <v>11</v>
      </c>
      <c r="G34" s="3"/>
      <c r="H34" s="76" t="s">
        <v>113</v>
      </c>
      <c r="I34" s="13">
        <v>7.2833211944646759E-2</v>
      </c>
      <c r="J34" s="12">
        <v>0.12815036309269542</v>
      </c>
      <c r="K34" s="11">
        <v>1.490979573579842E-2</v>
      </c>
      <c r="L34" s="211">
        <f t="shared" si="1"/>
        <v>42</v>
      </c>
      <c r="M34" s="3"/>
    </row>
    <row r="35" spans="1:13">
      <c r="A35" s="72"/>
      <c r="B35" s="75" t="s">
        <v>114</v>
      </c>
      <c r="C35" s="10">
        <v>99.111379919977665</v>
      </c>
      <c r="D35" s="7">
        <v>99.079782828747582</v>
      </c>
      <c r="E35" s="9">
        <v>99.143690599416587</v>
      </c>
      <c r="F35" s="204">
        <f t="shared" si="0"/>
        <v>7</v>
      </c>
      <c r="G35" s="3"/>
      <c r="H35" s="75" t="s">
        <v>114</v>
      </c>
      <c r="I35" s="8">
        <v>0.12561645110263328</v>
      </c>
      <c r="J35" s="7">
        <v>0.18404343425048311</v>
      </c>
      <c r="K35" s="6">
        <v>6.5869953891032271E-2</v>
      </c>
      <c r="L35" s="204">
        <f t="shared" si="1"/>
        <v>28</v>
      </c>
      <c r="M35" s="3"/>
    </row>
    <row r="36" spans="1:13">
      <c r="A36" s="72"/>
      <c r="B36" s="75" t="s">
        <v>115</v>
      </c>
      <c r="C36" s="10">
        <v>98.355836236933797</v>
      </c>
      <c r="D36" s="7">
        <v>98.180272560635444</v>
      </c>
      <c r="E36" s="9">
        <v>98.540288593039165</v>
      </c>
      <c r="F36" s="204">
        <f t="shared" si="0"/>
        <v>36</v>
      </c>
      <c r="G36" s="3"/>
      <c r="H36" s="75" t="s">
        <v>115</v>
      </c>
      <c r="I36" s="8">
        <v>0.20824259581881532</v>
      </c>
      <c r="J36" s="7">
        <v>0.34534973301809102</v>
      </c>
      <c r="K36" s="6">
        <v>6.4193809483937589E-2</v>
      </c>
      <c r="L36" s="204">
        <f t="shared" si="1"/>
        <v>14</v>
      </c>
      <c r="M36" s="3"/>
    </row>
    <row r="37" spans="1:13">
      <c r="A37" s="72"/>
      <c r="B37" s="75" t="s">
        <v>116</v>
      </c>
      <c r="C37" s="10">
        <v>98.467079912883236</v>
      </c>
      <c r="D37" s="7">
        <v>98.406948503684191</v>
      </c>
      <c r="E37" s="9">
        <v>98.529349077113267</v>
      </c>
      <c r="F37" s="204">
        <f t="shared" si="0"/>
        <v>33</v>
      </c>
      <c r="G37" s="3"/>
      <c r="H37" s="75" t="s">
        <v>116</v>
      </c>
      <c r="I37" s="8">
        <v>0.16543809683364047</v>
      </c>
      <c r="J37" s="7">
        <v>0.27991602519244224</v>
      </c>
      <c r="K37" s="6">
        <v>4.6890319280446735E-2</v>
      </c>
      <c r="L37" s="204">
        <f t="shared" si="1"/>
        <v>24</v>
      </c>
      <c r="M37" s="3"/>
    </row>
    <row r="38" spans="1:13">
      <c r="A38" s="72"/>
      <c r="B38" s="75" t="s">
        <v>117</v>
      </c>
      <c r="C38" s="10">
        <v>98.664932813177288</v>
      </c>
      <c r="D38" s="7">
        <v>98.589155192928771</v>
      </c>
      <c r="E38" s="9">
        <v>98.743807501769282</v>
      </c>
      <c r="F38" s="204">
        <f t="shared" si="0"/>
        <v>27</v>
      </c>
      <c r="G38" s="3"/>
      <c r="H38" s="75" t="s">
        <v>117</v>
      </c>
      <c r="I38" s="8">
        <v>6.9354139575205892E-2</v>
      </c>
      <c r="J38" s="7">
        <v>8.4990651028386877E-2</v>
      </c>
      <c r="K38" s="6">
        <v>5.3078556263269641E-2</v>
      </c>
      <c r="L38" s="204">
        <f t="shared" si="1"/>
        <v>44</v>
      </c>
      <c r="M38" s="3"/>
    </row>
    <row r="39" spans="1:13">
      <c r="A39" s="72"/>
      <c r="B39" s="75" t="s">
        <v>118</v>
      </c>
      <c r="C39" s="10">
        <v>99.049550120390322</v>
      </c>
      <c r="D39" s="7">
        <v>99.171270718232037</v>
      </c>
      <c r="E39" s="9">
        <v>98.925556408288571</v>
      </c>
      <c r="F39" s="204">
        <f t="shared" si="0"/>
        <v>9</v>
      </c>
      <c r="G39" s="3"/>
      <c r="H39" s="75" t="s">
        <v>118</v>
      </c>
      <c r="I39" s="8">
        <v>0.11405398555316183</v>
      </c>
      <c r="J39" s="7">
        <v>0.15067805123053743</v>
      </c>
      <c r="K39" s="6">
        <v>7.6745970836531077E-2</v>
      </c>
      <c r="L39" s="204">
        <f t="shared" si="1"/>
        <v>31</v>
      </c>
      <c r="M39" s="3"/>
    </row>
    <row r="40" spans="1:13">
      <c r="A40" s="72"/>
      <c r="B40" s="77" t="s">
        <v>119</v>
      </c>
      <c r="C40" s="20">
        <v>97.958297132927882</v>
      </c>
      <c r="D40" s="17">
        <v>97.723509933774835</v>
      </c>
      <c r="E40" s="19">
        <v>98.217550274223029</v>
      </c>
      <c r="F40" s="212">
        <f t="shared" si="0"/>
        <v>44</v>
      </c>
      <c r="G40" s="3"/>
      <c r="H40" s="77" t="s">
        <v>119</v>
      </c>
      <c r="I40" s="18">
        <v>0.21720243266724587</v>
      </c>
      <c r="J40" s="17">
        <v>0.33112582781456956</v>
      </c>
      <c r="K40" s="16">
        <v>9.1407678244972576E-2</v>
      </c>
      <c r="L40" s="212">
        <f t="shared" si="1"/>
        <v>11</v>
      </c>
      <c r="M40" s="3"/>
    </row>
    <row r="41" spans="1:13">
      <c r="A41" s="72"/>
      <c r="B41" s="75" t="s">
        <v>120</v>
      </c>
      <c r="C41" s="10">
        <v>98.704103671706264</v>
      </c>
      <c r="D41" s="7">
        <v>98.413817412759954</v>
      </c>
      <c r="E41" s="9">
        <v>99.006987863184989</v>
      </c>
      <c r="F41" s="204">
        <f t="shared" si="0"/>
        <v>24</v>
      </c>
      <c r="G41" s="3"/>
      <c r="H41" s="75" t="s">
        <v>120</v>
      </c>
      <c r="I41" s="8">
        <v>0.26997840172786175</v>
      </c>
      <c r="J41" s="7">
        <v>0.4229820232640113</v>
      </c>
      <c r="K41" s="6">
        <v>0.11033468186833395</v>
      </c>
      <c r="L41" s="204">
        <f t="shared" si="1"/>
        <v>6</v>
      </c>
      <c r="M41" s="3"/>
    </row>
    <row r="42" spans="1:13">
      <c r="A42" s="72"/>
      <c r="B42" s="75" t="s">
        <v>121</v>
      </c>
      <c r="C42" s="10">
        <v>98.680184774131618</v>
      </c>
      <c r="D42" s="7">
        <v>98.677124795129942</v>
      </c>
      <c r="E42" s="9">
        <v>98.683401008982401</v>
      </c>
      <c r="F42" s="204">
        <f t="shared" si="0"/>
        <v>26</v>
      </c>
      <c r="G42" s="3"/>
      <c r="H42" s="75" t="s">
        <v>121</v>
      </c>
      <c r="I42" s="8">
        <v>0.10798488211650369</v>
      </c>
      <c r="J42" s="7">
        <v>0.15218918286115662</v>
      </c>
      <c r="K42" s="6">
        <v>6.1523317337270823E-2</v>
      </c>
      <c r="L42" s="204">
        <f t="shared" si="1"/>
        <v>32</v>
      </c>
      <c r="M42" s="3"/>
    </row>
    <row r="43" spans="1:13">
      <c r="A43" s="72"/>
      <c r="B43" s="75" t="s">
        <v>122</v>
      </c>
      <c r="C43" s="10">
        <v>98.634634634634637</v>
      </c>
      <c r="D43" s="7">
        <v>98.645329953259917</v>
      </c>
      <c r="E43" s="9">
        <v>98.623704663212436</v>
      </c>
      <c r="F43" s="204">
        <f t="shared" si="0"/>
        <v>30</v>
      </c>
      <c r="G43" s="3"/>
      <c r="H43" s="75" t="s">
        <v>122</v>
      </c>
      <c r="I43" s="8">
        <v>0.13613613613613615</v>
      </c>
      <c r="J43" s="7">
        <v>0.19805117642398795</v>
      </c>
      <c r="K43" s="6">
        <v>7.286269430051813E-2</v>
      </c>
      <c r="L43" s="204">
        <f t="shared" si="1"/>
        <v>27</v>
      </c>
      <c r="M43" s="3"/>
    </row>
    <row r="44" spans="1:13">
      <c r="A44" s="72"/>
      <c r="B44" s="76" t="s">
        <v>123</v>
      </c>
      <c r="C44" s="15">
        <v>98.028320487542572</v>
      </c>
      <c r="D44" s="12">
        <v>97.704975473020326</v>
      </c>
      <c r="E44" s="14">
        <v>98.366972477064223</v>
      </c>
      <c r="F44" s="211">
        <f t="shared" si="0"/>
        <v>43</v>
      </c>
      <c r="G44" s="3"/>
      <c r="H44" s="76" t="s">
        <v>123</v>
      </c>
      <c r="I44" s="13">
        <v>0.19716795124574296</v>
      </c>
      <c r="J44" s="12">
        <v>0.35038542396636302</v>
      </c>
      <c r="K44" s="11">
        <v>3.669724770642202E-2</v>
      </c>
      <c r="L44" s="211">
        <f t="shared" si="1"/>
        <v>17</v>
      </c>
      <c r="M44" s="3"/>
    </row>
    <row r="45" spans="1:13">
      <c r="A45" s="72"/>
      <c r="B45" s="75" t="s">
        <v>124</v>
      </c>
      <c r="C45" s="10">
        <v>98.488008342022937</v>
      </c>
      <c r="D45" s="7">
        <v>98.441127694859034</v>
      </c>
      <c r="E45" s="9">
        <v>98.539612997444323</v>
      </c>
      <c r="F45" s="204">
        <f t="shared" si="0"/>
        <v>32</v>
      </c>
      <c r="G45" s="3"/>
      <c r="H45" s="75" t="s">
        <v>124</v>
      </c>
      <c r="I45" s="8">
        <v>6.951685783802572E-2</v>
      </c>
      <c r="J45" s="7">
        <v>9.950248756218906E-2</v>
      </c>
      <c r="K45" s="6">
        <v>3.6509675063891932E-2</v>
      </c>
      <c r="L45" s="204">
        <f t="shared" si="1"/>
        <v>43</v>
      </c>
      <c r="M45" s="3"/>
    </row>
    <row r="46" spans="1:13">
      <c r="A46" s="72"/>
      <c r="B46" s="75" t="s">
        <v>125</v>
      </c>
      <c r="C46" s="10">
        <v>98.802395209580837</v>
      </c>
      <c r="D46" s="7">
        <v>98.464007336084364</v>
      </c>
      <c r="E46" s="9">
        <v>99.157641395908541</v>
      </c>
      <c r="F46" s="204">
        <f t="shared" si="0"/>
        <v>18</v>
      </c>
      <c r="G46" s="3"/>
      <c r="H46" s="75" t="s">
        <v>125</v>
      </c>
      <c r="I46" s="8">
        <v>0.17611835153222966</v>
      </c>
      <c r="J46" s="7">
        <v>0.34387895460797802</v>
      </c>
      <c r="K46" s="6">
        <v>0</v>
      </c>
      <c r="L46" s="204">
        <f t="shared" si="1"/>
        <v>21</v>
      </c>
      <c r="M46" s="3"/>
    </row>
    <row r="47" spans="1:13">
      <c r="A47" s="72"/>
      <c r="B47" s="75" t="s">
        <v>126</v>
      </c>
      <c r="C47" s="10">
        <v>98.74725676664228</v>
      </c>
      <c r="D47" s="7">
        <v>98.654949784791967</v>
      </c>
      <c r="E47" s="9">
        <v>98.843283582089555</v>
      </c>
      <c r="F47" s="204">
        <f t="shared" si="0"/>
        <v>22</v>
      </c>
      <c r="G47" s="3"/>
      <c r="H47" s="75" t="s">
        <v>126</v>
      </c>
      <c r="I47" s="8">
        <v>0.33833211411850767</v>
      </c>
      <c r="J47" s="7">
        <v>0.5021520803443329</v>
      </c>
      <c r="K47" s="6">
        <v>0.16791044776119404</v>
      </c>
      <c r="L47" s="204">
        <f t="shared" si="1"/>
        <v>4</v>
      </c>
      <c r="M47" s="3"/>
    </row>
    <row r="48" spans="1:13">
      <c r="A48" s="72"/>
      <c r="B48" s="75" t="s">
        <v>127</v>
      </c>
      <c r="C48" s="10">
        <v>98.44413012729845</v>
      </c>
      <c r="D48" s="7">
        <v>97.913816689466486</v>
      </c>
      <c r="E48" s="9">
        <v>99.011713030746705</v>
      </c>
      <c r="F48" s="204">
        <f t="shared" si="0"/>
        <v>34</v>
      </c>
      <c r="G48" s="3"/>
      <c r="H48" s="75" t="s">
        <v>127</v>
      </c>
      <c r="I48" s="8">
        <v>0.21216407355021216</v>
      </c>
      <c r="J48" s="7">
        <v>0.41039671682626538</v>
      </c>
      <c r="K48" s="6">
        <v>0</v>
      </c>
      <c r="L48" s="204">
        <f t="shared" si="1"/>
        <v>12</v>
      </c>
      <c r="M48" s="3"/>
    </row>
    <row r="49" spans="1:13">
      <c r="A49" s="72"/>
      <c r="B49" s="75" t="s">
        <v>128</v>
      </c>
      <c r="C49" s="10">
        <v>98.115500223837643</v>
      </c>
      <c r="D49" s="7">
        <v>97.982430330797357</v>
      </c>
      <c r="E49" s="9">
        <v>98.25244398304352</v>
      </c>
      <c r="F49" s="204">
        <f t="shared" si="0"/>
        <v>42</v>
      </c>
      <c r="G49" s="3"/>
      <c r="H49" s="75" t="s">
        <v>128</v>
      </c>
      <c r="I49" s="8">
        <v>0.26860517171544906</v>
      </c>
      <c r="J49" s="7">
        <v>0.43714009499390527</v>
      </c>
      <c r="K49" s="6">
        <v>9.5163941517432307E-2</v>
      </c>
      <c r="L49" s="204">
        <f t="shared" si="1"/>
        <v>7</v>
      </c>
      <c r="M49" s="3"/>
    </row>
    <row r="50" spans="1:13">
      <c r="A50" s="72"/>
      <c r="B50" s="77" t="s">
        <v>129</v>
      </c>
      <c r="C50" s="20">
        <v>98.120204603580561</v>
      </c>
      <c r="D50" s="17">
        <v>97.755102040816325</v>
      </c>
      <c r="E50" s="19">
        <v>98.487179487179489</v>
      </c>
      <c r="F50" s="212">
        <f t="shared" si="0"/>
        <v>40</v>
      </c>
      <c r="G50" s="3"/>
      <c r="H50" s="77" t="s">
        <v>129</v>
      </c>
      <c r="I50" s="18">
        <v>0.30690537084398978</v>
      </c>
      <c r="J50" s="17">
        <v>0.56122448979591832</v>
      </c>
      <c r="K50" s="16">
        <v>5.128205128205128E-2</v>
      </c>
      <c r="L50" s="212">
        <f t="shared" si="1"/>
        <v>5</v>
      </c>
      <c r="M50" s="3"/>
    </row>
    <row r="51" spans="1:13">
      <c r="A51" s="72"/>
      <c r="B51" s="75" t="s">
        <v>130</v>
      </c>
      <c r="C51" s="10">
        <v>99.202283986900667</v>
      </c>
      <c r="D51" s="7">
        <v>98.962554709029021</v>
      </c>
      <c r="E51" s="9">
        <v>99.459930313588856</v>
      </c>
      <c r="F51" s="204">
        <f t="shared" si="0"/>
        <v>4</v>
      </c>
      <c r="G51" s="3"/>
      <c r="H51" s="75" t="s">
        <v>130</v>
      </c>
      <c r="I51" s="8">
        <v>0.19313124527668149</v>
      </c>
      <c r="J51" s="7">
        <v>0.32420165342843249</v>
      </c>
      <c r="K51" s="6">
        <v>5.2264808362369339E-2</v>
      </c>
      <c r="L51" s="204">
        <f t="shared" si="1"/>
        <v>18</v>
      </c>
      <c r="M51" s="3"/>
    </row>
    <row r="52" spans="1:13">
      <c r="A52" s="72"/>
      <c r="B52" s="75" t="s">
        <v>131</v>
      </c>
      <c r="C52" s="10">
        <v>98.841414822534176</v>
      </c>
      <c r="D52" s="7">
        <v>98.883630627351053</v>
      </c>
      <c r="E52" s="9">
        <v>98.798315163528244</v>
      </c>
      <c r="F52" s="204">
        <f t="shared" si="0"/>
        <v>14</v>
      </c>
      <c r="G52" s="3"/>
      <c r="H52" s="75" t="s">
        <v>131</v>
      </c>
      <c r="I52" s="8">
        <v>0.20842273033776743</v>
      </c>
      <c r="J52" s="7">
        <v>0.31549569227035557</v>
      </c>
      <c r="K52" s="6">
        <v>9.9108027750247768E-2</v>
      </c>
      <c r="L52" s="204">
        <f t="shared" si="1"/>
        <v>13</v>
      </c>
      <c r="M52" s="3"/>
    </row>
    <row r="53" spans="1:13">
      <c r="A53" s="72"/>
      <c r="B53" s="75" t="s">
        <v>132</v>
      </c>
      <c r="C53" s="10">
        <v>98.656565656565661</v>
      </c>
      <c r="D53" s="7">
        <v>98.596005536879574</v>
      </c>
      <c r="E53" s="9">
        <v>98.719801775758825</v>
      </c>
      <c r="F53" s="204">
        <f t="shared" si="0"/>
        <v>28</v>
      </c>
      <c r="G53" s="3"/>
      <c r="H53" s="75" t="s">
        <v>132</v>
      </c>
      <c r="I53" s="8">
        <v>0.19191919191919191</v>
      </c>
      <c r="J53" s="7">
        <v>0.31639311844967372</v>
      </c>
      <c r="K53" s="6">
        <v>6.1945075366508361E-2</v>
      </c>
      <c r="L53" s="204">
        <f t="shared" si="1"/>
        <v>19</v>
      </c>
      <c r="M53" s="3"/>
    </row>
    <row r="54" spans="1:13">
      <c r="A54" s="72"/>
      <c r="B54" s="76" t="s">
        <v>133</v>
      </c>
      <c r="C54" s="15">
        <v>97.952724755217091</v>
      </c>
      <c r="D54" s="12">
        <v>97.803060023538649</v>
      </c>
      <c r="E54" s="14">
        <v>98.104927189307801</v>
      </c>
      <c r="F54" s="211">
        <f t="shared" si="0"/>
        <v>45</v>
      </c>
      <c r="G54" s="3"/>
      <c r="H54" s="76" t="s">
        <v>133</v>
      </c>
      <c r="I54" s="13">
        <v>0.40549896152704973</v>
      </c>
      <c r="J54" s="12">
        <v>0.58846606512357791</v>
      </c>
      <c r="K54" s="11">
        <v>0.21942948334330739</v>
      </c>
      <c r="L54" s="211">
        <f t="shared" si="1"/>
        <v>2</v>
      </c>
      <c r="M54" s="3"/>
    </row>
    <row r="55" spans="1:13">
      <c r="A55" s="72"/>
      <c r="B55" s="75" t="s">
        <v>134</v>
      </c>
      <c r="C55" s="10">
        <v>98.815087880982162</v>
      </c>
      <c r="D55" s="7">
        <v>98.754973687588247</v>
      </c>
      <c r="E55" s="9">
        <v>98.878378378378372</v>
      </c>
      <c r="F55" s="204">
        <f t="shared" si="0"/>
        <v>16</v>
      </c>
      <c r="G55" s="3"/>
      <c r="H55" s="75" t="s">
        <v>134</v>
      </c>
      <c r="I55" s="8">
        <v>0.34889079059969719</v>
      </c>
      <c r="J55" s="7">
        <v>0.52624823514311381</v>
      </c>
      <c r="K55" s="6">
        <v>0.16216216216216217</v>
      </c>
      <c r="L55" s="204">
        <f t="shared" si="1"/>
        <v>3</v>
      </c>
      <c r="M55" s="3"/>
    </row>
    <row r="56" spans="1:13">
      <c r="A56" s="72"/>
      <c r="B56" s="78" t="s">
        <v>135</v>
      </c>
      <c r="C56" s="54">
        <v>97.007883420926902</v>
      </c>
      <c r="D56" s="55">
        <v>96.499471396687426</v>
      </c>
      <c r="E56" s="56">
        <v>97.533714008018464</v>
      </c>
      <c r="F56" s="213">
        <f t="shared" si="0"/>
        <v>47</v>
      </c>
      <c r="G56" s="3"/>
      <c r="H56" s="78" t="s">
        <v>135</v>
      </c>
      <c r="I56" s="58">
        <v>0.52556139512661249</v>
      </c>
      <c r="J56" s="55">
        <v>0.76353811817220718</v>
      </c>
      <c r="K56" s="59">
        <v>0.27943141781071557</v>
      </c>
      <c r="L56" s="213">
        <f t="shared" si="1"/>
        <v>1</v>
      </c>
      <c r="M56" s="3"/>
    </row>
    <row r="57" spans="1:13" s="79" customFormat="1" ht="18.75" customHeight="1"/>
  </sheetData>
  <mergeCells count="4">
    <mergeCell ref="B5:B6"/>
    <mergeCell ref="C5:E5"/>
    <mergeCell ref="H5:H6"/>
    <mergeCell ref="I5:K5"/>
  </mergeCells>
  <phoneticPr fontId="2"/>
  <pageMargins left="0.78740157480314965" right="0.39370078740157483" top="0.98425196850393704" bottom="0.98425196850393704" header="0.51181102362204722" footer="0.51181102362204722"/>
  <pageSetup paperSize="9" scale="99" fitToWidth="0" fitToHeight="0" orientation="portrait" r:id="rId1"/>
  <headerFooter alignWithMargins="0">
    <oddHeader xml:space="preserve">&amp;L
</oddHeader>
    <oddFooter>&amp;C&amp;"ＦＡ クリアレター,標準"- 4 -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9D197-F1CF-439D-853D-EA525DBEBDB3}">
  <sheetPr>
    <tabColor rgb="FFFFFF00"/>
    <pageSetUpPr fitToPage="1"/>
  </sheetPr>
  <dimension ref="A1:AN58"/>
  <sheetViews>
    <sheetView showGridLines="0" tabSelected="1" view="pageBreakPreview" topLeftCell="A19" zoomScaleNormal="205" zoomScaleSheetLayoutView="100" workbookViewId="0">
      <selection activeCell="Q6" sqref="Q6"/>
    </sheetView>
  </sheetViews>
  <sheetFormatPr defaultRowHeight="13.5"/>
  <cols>
    <col min="1" max="1" width="1.25" style="186" customWidth="1"/>
    <col min="2" max="2" width="7.875" style="186" customWidth="1"/>
    <col min="3" max="5" width="7.125" style="186" customWidth="1"/>
    <col min="6" max="6" width="5.375" style="186" customWidth="1"/>
    <col min="7" max="7" width="3.625" style="186" customWidth="1"/>
    <col min="8" max="8" width="7.875" style="186" customWidth="1"/>
    <col min="9" max="11" width="7.125" style="186" customWidth="1"/>
    <col min="12" max="12" width="5.375" style="186" customWidth="1"/>
    <col min="13" max="13" width="3.625" style="186" customWidth="1"/>
    <col min="14" max="14" width="7.875" style="186" customWidth="1"/>
    <col min="15" max="16" width="7.125" style="186" customWidth="1"/>
    <col min="17" max="17" width="5.375" style="186" customWidth="1"/>
    <col min="18" max="18" width="4.5" style="186" customWidth="1"/>
    <col min="19" max="20" width="6.875" style="186" customWidth="1"/>
    <col min="21" max="21" width="13.5" style="186" customWidth="1"/>
    <col min="22" max="22" width="9" style="186"/>
    <col min="23" max="23" width="12" style="186" customWidth="1"/>
    <col min="24" max="24" width="9.25" style="186" customWidth="1"/>
    <col min="25" max="16384" width="9" style="186"/>
  </cols>
  <sheetData>
    <row r="1" spans="1:40" s="37" customFormat="1" ht="15" customHeight="1">
      <c r="B1" s="38" t="s">
        <v>163</v>
      </c>
      <c r="H1" s="37" t="s">
        <v>171</v>
      </c>
      <c r="M1" s="80"/>
      <c r="N1" s="37" t="s">
        <v>179</v>
      </c>
      <c r="U1" s="37" t="s">
        <v>181</v>
      </c>
      <c r="W1" s="37" t="s">
        <v>186</v>
      </c>
    </row>
    <row r="2" spans="1:40" s="37" customFormat="1" ht="15" customHeight="1">
      <c r="A2" s="38"/>
      <c r="B2" s="70" t="s">
        <v>187</v>
      </c>
      <c r="H2" s="70" t="s">
        <v>187</v>
      </c>
      <c r="M2" s="80"/>
      <c r="N2" s="70" t="s">
        <v>187</v>
      </c>
      <c r="W2" s="218" t="s">
        <v>184</v>
      </c>
      <c r="X2" s="219" t="s">
        <v>185</v>
      </c>
    </row>
    <row r="3" spans="1:40" s="182" customFormat="1" ht="15" customHeight="1">
      <c r="B3" s="183"/>
      <c r="U3" s="216" t="s">
        <v>182</v>
      </c>
      <c r="V3" s="216" t="s">
        <v>81</v>
      </c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</row>
    <row r="4" spans="1:40" s="185" customFormat="1" ht="15" customHeight="1">
      <c r="A4" s="184"/>
      <c r="B4" s="214" t="s">
        <v>86</v>
      </c>
      <c r="C4" s="187"/>
      <c r="D4" s="187"/>
      <c r="E4" s="187"/>
      <c r="F4" s="187"/>
      <c r="G4" s="187"/>
      <c r="H4" s="187" t="s">
        <v>79</v>
      </c>
      <c r="I4" s="187"/>
      <c r="J4" s="187"/>
      <c r="K4" s="187"/>
      <c r="L4" s="187"/>
      <c r="M4" s="187"/>
      <c r="N4" s="187" t="s">
        <v>174</v>
      </c>
      <c r="O4" s="187"/>
      <c r="P4" s="187"/>
      <c r="Q4" s="187"/>
      <c r="U4" s="217" t="s">
        <v>183</v>
      </c>
      <c r="V4" s="217" t="s">
        <v>81</v>
      </c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</row>
    <row r="5" spans="1:40" ht="9" customHeight="1"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</row>
    <row r="6" spans="1:40" s="189" customFormat="1" ht="33" customHeight="1">
      <c r="B6" s="300" t="s">
        <v>80</v>
      </c>
      <c r="C6" s="302" t="s">
        <v>143</v>
      </c>
      <c r="D6" s="303"/>
      <c r="E6" s="304"/>
      <c r="F6" s="215" t="s">
        <v>175</v>
      </c>
      <c r="H6" s="300" t="s">
        <v>80</v>
      </c>
      <c r="I6" s="298" t="s">
        <v>153</v>
      </c>
      <c r="J6" s="305"/>
      <c r="K6" s="299"/>
      <c r="L6" s="215" t="s">
        <v>175</v>
      </c>
      <c r="N6" s="300" t="s">
        <v>80</v>
      </c>
      <c r="O6" s="298" t="s">
        <v>153</v>
      </c>
      <c r="P6" s="299"/>
      <c r="Q6" s="257" t="s">
        <v>180</v>
      </c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</row>
    <row r="7" spans="1:40" s="189" customFormat="1" ht="18.75" customHeight="1" thickBot="1">
      <c r="B7" s="301"/>
      <c r="C7" s="169" t="s">
        <v>81</v>
      </c>
      <c r="D7" s="169" t="s">
        <v>82</v>
      </c>
      <c r="E7" s="169" t="s">
        <v>83</v>
      </c>
      <c r="F7" s="190" t="s">
        <v>84</v>
      </c>
      <c r="H7" s="301"/>
      <c r="I7" s="168" t="s">
        <v>81</v>
      </c>
      <c r="J7" s="169" t="s">
        <v>82</v>
      </c>
      <c r="K7" s="169" t="s">
        <v>83</v>
      </c>
      <c r="L7" s="190" t="s">
        <v>84</v>
      </c>
      <c r="N7" s="301"/>
      <c r="O7" s="169" t="s">
        <v>176</v>
      </c>
      <c r="P7" s="169" t="s">
        <v>149</v>
      </c>
      <c r="Q7" s="191" t="s">
        <v>84</v>
      </c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</row>
    <row r="8" spans="1:40" s="189" customFormat="1" ht="5.25" customHeight="1" thickTop="1">
      <c r="B8" s="192"/>
      <c r="C8" s="192"/>
      <c r="D8" s="193"/>
      <c r="E8" s="194"/>
      <c r="F8" s="195"/>
      <c r="H8" s="192"/>
      <c r="I8" s="192"/>
      <c r="J8" s="193"/>
      <c r="K8" s="194"/>
      <c r="L8" s="194"/>
      <c r="N8" s="192"/>
      <c r="O8" s="192"/>
      <c r="P8" s="194"/>
      <c r="Q8" s="194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</row>
    <row r="9" spans="1:40" s="189" customFormat="1" ht="19.5" customHeight="1">
      <c r="B9" s="220" t="s">
        <v>84</v>
      </c>
      <c r="C9" s="197">
        <v>61.895739239266476</v>
      </c>
      <c r="D9" s="198">
        <v>60.581432433415884</v>
      </c>
      <c r="E9" s="199">
        <v>63.255243446936738</v>
      </c>
      <c r="F9" s="200" t="s">
        <v>177</v>
      </c>
      <c r="H9" s="220" t="s">
        <v>84</v>
      </c>
      <c r="I9" s="197">
        <v>13.98704902867715</v>
      </c>
      <c r="J9" s="198">
        <v>17.488136543726228</v>
      </c>
      <c r="K9" s="199">
        <v>10.36556340070717</v>
      </c>
      <c r="L9" s="200" t="s">
        <v>177</v>
      </c>
      <c r="N9" s="220" t="s">
        <v>84</v>
      </c>
      <c r="O9" s="197">
        <v>81.614534702770001</v>
      </c>
      <c r="P9" s="199">
        <v>18.385465297230002</v>
      </c>
      <c r="Q9" s="200" t="s">
        <v>177</v>
      </c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</row>
    <row r="10" spans="1:40" s="189" customFormat="1" ht="5.25" customHeight="1">
      <c r="B10" s="196"/>
      <c r="C10" s="201"/>
      <c r="D10" s="202"/>
      <c r="E10" s="203"/>
      <c r="F10" s="204"/>
      <c r="H10" s="196"/>
      <c r="I10" s="205"/>
      <c r="J10" s="206"/>
      <c r="K10" s="207"/>
      <c r="L10" s="208"/>
      <c r="N10" s="196"/>
      <c r="O10" s="205"/>
      <c r="P10" s="207"/>
      <c r="Q10" s="208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</row>
    <row r="11" spans="1:40" s="221" customFormat="1" ht="17.25" customHeight="1">
      <c r="B11" s="222" t="s">
        <v>85</v>
      </c>
      <c r="C11" s="223">
        <v>52.807032813995995</v>
      </c>
      <c r="D11" s="224">
        <v>54.231992728925242</v>
      </c>
      <c r="E11" s="225">
        <v>51.319456798908853</v>
      </c>
      <c r="F11" s="226">
        <f>RANK(C11,C$11:C$58)</f>
        <v>33</v>
      </c>
      <c r="H11" s="222" t="s">
        <v>85</v>
      </c>
      <c r="I11" s="223">
        <v>17.593640293614182</v>
      </c>
      <c r="J11" s="224">
        <v>20.62031356509884</v>
      </c>
      <c r="K11" s="225">
        <v>14.433967858625392</v>
      </c>
      <c r="L11" s="227">
        <f t="shared" ref="L11:L57" si="0">RANK(I11,I$11:I$58)</f>
        <v>26</v>
      </c>
      <c r="N11" s="222" t="s">
        <v>85</v>
      </c>
      <c r="O11" s="223">
        <v>93.27176781002639</v>
      </c>
      <c r="P11" s="225">
        <v>6.7282321899736148</v>
      </c>
      <c r="Q11" s="227">
        <f>RANK(O11,O$11:O$58)</f>
        <v>3</v>
      </c>
      <c r="U11" s="228"/>
      <c r="V11" s="228"/>
      <c r="W11" s="228"/>
      <c r="X11" s="228"/>
      <c r="Y11" s="228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</row>
    <row r="12" spans="1:40" s="221" customFormat="1" ht="17.25" customHeight="1">
      <c r="B12" s="229" t="s">
        <v>90</v>
      </c>
      <c r="C12" s="230">
        <v>54.36688491843303</v>
      </c>
      <c r="D12" s="231">
        <v>51.935135135135134</v>
      </c>
      <c r="E12" s="232">
        <v>56.931144550843591</v>
      </c>
      <c r="F12" s="233">
        <f t="shared" ref="F12:F57" si="1">RANK(C12,C$11:C$58)</f>
        <v>31</v>
      </c>
      <c r="G12" s="234"/>
      <c r="H12" s="229" t="s">
        <v>90</v>
      </c>
      <c r="I12" s="230">
        <v>23.526800577072468</v>
      </c>
      <c r="J12" s="231">
        <v>28.345945945945946</v>
      </c>
      <c r="K12" s="232">
        <v>18.445052439580483</v>
      </c>
      <c r="L12" s="233">
        <f t="shared" si="0"/>
        <v>10</v>
      </c>
      <c r="N12" s="229" t="s">
        <v>90</v>
      </c>
      <c r="O12" s="230">
        <v>58.915094339622641</v>
      </c>
      <c r="P12" s="232">
        <v>41.084905660377359</v>
      </c>
      <c r="Q12" s="233">
        <f t="shared" ref="Q12:Q57" si="2">RANK(O12,O$11:O$58)</f>
        <v>47</v>
      </c>
      <c r="U12" s="228"/>
      <c r="V12" s="228"/>
      <c r="W12" s="228"/>
      <c r="X12" s="228"/>
      <c r="Y12" s="228"/>
      <c r="Z12" s="228"/>
      <c r="AA12" s="228"/>
      <c r="AB12" s="228"/>
      <c r="AC12" s="228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</row>
    <row r="13" spans="1:40" s="221" customFormat="1" ht="17.25" customHeight="1">
      <c r="B13" s="235" t="s">
        <v>91</v>
      </c>
      <c r="C13" s="236">
        <v>49.911308203991133</v>
      </c>
      <c r="D13" s="237">
        <v>46.611462192198736</v>
      </c>
      <c r="E13" s="238">
        <v>53.328819679530582</v>
      </c>
      <c r="F13" s="239">
        <f t="shared" si="1"/>
        <v>40</v>
      </c>
      <c r="H13" s="235" t="s">
        <v>91</v>
      </c>
      <c r="I13" s="236">
        <v>24.445676274944567</v>
      </c>
      <c r="J13" s="237">
        <v>30.05011985181957</v>
      </c>
      <c r="K13" s="238">
        <v>18.641390205371248</v>
      </c>
      <c r="L13" s="239">
        <f t="shared" si="0"/>
        <v>7</v>
      </c>
      <c r="N13" s="235" t="s">
        <v>91</v>
      </c>
      <c r="O13" s="236">
        <v>71.337868480725632</v>
      </c>
      <c r="P13" s="238">
        <v>28.662131519274375</v>
      </c>
      <c r="Q13" s="239">
        <f t="shared" si="2"/>
        <v>37</v>
      </c>
      <c r="U13" s="228"/>
      <c r="V13" s="228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</row>
    <row r="14" spans="1:40" s="221" customFormat="1" ht="17.25" customHeight="1">
      <c r="B14" s="235" t="s">
        <v>92</v>
      </c>
      <c r="C14" s="236">
        <v>55.737899869187778</v>
      </c>
      <c r="D14" s="237">
        <v>54.833040421792617</v>
      </c>
      <c r="E14" s="238">
        <v>56.670288542798502</v>
      </c>
      <c r="F14" s="239">
        <f t="shared" si="1"/>
        <v>28</v>
      </c>
      <c r="H14" s="235" t="s">
        <v>92</v>
      </c>
      <c r="I14" s="236">
        <v>18.40884766321798</v>
      </c>
      <c r="J14" s="237">
        <v>21.745752782659636</v>
      </c>
      <c r="K14" s="238">
        <v>14.970421344923336</v>
      </c>
      <c r="L14" s="239">
        <f t="shared" si="0"/>
        <v>23</v>
      </c>
      <c r="N14" s="235" t="s">
        <v>92</v>
      </c>
      <c r="O14" s="236">
        <v>79.683462532299743</v>
      </c>
      <c r="P14" s="238">
        <v>20.316537467700257</v>
      </c>
      <c r="Q14" s="239">
        <f t="shared" si="2"/>
        <v>28</v>
      </c>
      <c r="U14" s="240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28"/>
      <c r="AL14" s="228"/>
      <c r="AM14" s="228"/>
      <c r="AN14" s="228"/>
    </row>
    <row r="15" spans="1:40" s="221" customFormat="1" ht="17.25" customHeight="1">
      <c r="B15" s="241" t="s">
        <v>93</v>
      </c>
      <c r="C15" s="242">
        <v>49.443003204639098</v>
      </c>
      <c r="D15" s="243">
        <v>46.594659465946592</v>
      </c>
      <c r="E15" s="244">
        <v>52.391304347826086</v>
      </c>
      <c r="F15" s="245">
        <f t="shared" si="1"/>
        <v>42</v>
      </c>
      <c r="H15" s="241" t="s">
        <v>93</v>
      </c>
      <c r="I15" s="242">
        <v>27.071570273157331</v>
      </c>
      <c r="J15" s="243">
        <v>32.973297329732972</v>
      </c>
      <c r="K15" s="244">
        <v>20.962732919254659</v>
      </c>
      <c r="L15" s="245">
        <f t="shared" si="0"/>
        <v>3</v>
      </c>
      <c r="N15" s="241" t="s">
        <v>93</v>
      </c>
      <c r="O15" s="242">
        <v>71.36414881623449</v>
      </c>
      <c r="P15" s="244">
        <v>28.635851183765503</v>
      </c>
      <c r="Q15" s="245">
        <f t="shared" si="2"/>
        <v>36</v>
      </c>
      <c r="U15" s="246"/>
      <c r="V15" s="228"/>
      <c r="W15" s="228"/>
      <c r="X15" s="228"/>
      <c r="Y15" s="228"/>
      <c r="Z15" s="228"/>
      <c r="AA15" s="228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8"/>
    </row>
    <row r="16" spans="1:40" s="221" customFormat="1" ht="17.25" customHeight="1">
      <c r="B16" s="235" t="s">
        <v>94</v>
      </c>
      <c r="C16" s="236">
        <v>50.959203496843131</v>
      </c>
      <c r="D16" s="237">
        <v>49.483082706766915</v>
      </c>
      <c r="E16" s="238">
        <v>52.537688442211056</v>
      </c>
      <c r="F16" s="239">
        <f t="shared" si="1"/>
        <v>37</v>
      </c>
      <c r="H16" s="235" t="s">
        <v>94</v>
      </c>
      <c r="I16" s="236">
        <v>22.535211267605632</v>
      </c>
      <c r="J16" s="237">
        <v>26.503759398496239</v>
      </c>
      <c r="K16" s="238">
        <v>18.291457286432159</v>
      </c>
      <c r="L16" s="239">
        <f t="shared" si="0"/>
        <v>13</v>
      </c>
      <c r="N16" s="235" t="s">
        <v>94</v>
      </c>
      <c r="O16" s="236">
        <v>80.064655172413794</v>
      </c>
      <c r="P16" s="238">
        <v>19.935344827586206</v>
      </c>
      <c r="Q16" s="239">
        <f t="shared" si="2"/>
        <v>27</v>
      </c>
      <c r="U16" s="228"/>
      <c r="V16" s="228"/>
      <c r="W16" s="228"/>
      <c r="X16" s="228"/>
      <c r="Y16" s="228"/>
      <c r="Z16" s="228"/>
      <c r="AA16" s="228"/>
      <c r="AB16" s="228"/>
      <c r="AC16" s="228"/>
      <c r="AD16" s="228"/>
      <c r="AE16" s="228"/>
      <c r="AF16" s="228"/>
      <c r="AG16" s="228"/>
      <c r="AH16" s="228"/>
      <c r="AI16" s="228"/>
      <c r="AJ16" s="228"/>
      <c r="AK16" s="228"/>
      <c r="AL16" s="228"/>
      <c r="AM16" s="228"/>
      <c r="AN16" s="228"/>
    </row>
    <row r="17" spans="2:40" s="221" customFormat="1" ht="17.25" customHeight="1">
      <c r="B17" s="235" t="s">
        <v>95</v>
      </c>
      <c r="C17" s="236">
        <v>50.991991919774911</v>
      </c>
      <c r="D17" s="237">
        <v>49.127423822714682</v>
      </c>
      <c r="E17" s="238">
        <v>53.019123625959949</v>
      </c>
      <c r="F17" s="239">
        <f t="shared" si="1"/>
        <v>36</v>
      </c>
      <c r="H17" s="235" t="s">
        <v>95</v>
      </c>
      <c r="I17" s="236">
        <v>25.308419305966382</v>
      </c>
      <c r="J17" s="237">
        <v>29.916897506925206</v>
      </c>
      <c r="K17" s="238">
        <v>20.298147869296791</v>
      </c>
      <c r="L17" s="239">
        <f t="shared" si="0"/>
        <v>6</v>
      </c>
      <c r="N17" s="235" t="s">
        <v>95</v>
      </c>
      <c r="O17" s="236">
        <v>82.753705815279361</v>
      </c>
      <c r="P17" s="238">
        <v>17.246294184720639</v>
      </c>
      <c r="Q17" s="239">
        <f t="shared" si="2"/>
        <v>20</v>
      </c>
      <c r="U17" s="240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</row>
    <row r="18" spans="2:40" s="221" customFormat="1" ht="17.25" customHeight="1">
      <c r="B18" s="235" t="s">
        <v>96</v>
      </c>
      <c r="C18" s="236">
        <v>57.477658216304945</v>
      </c>
      <c r="D18" s="237">
        <v>57.162983182178394</v>
      </c>
      <c r="E18" s="238">
        <v>57.815602836879435</v>
      </c>
      <c r="F18" s="239">
        <f t="shared" si="1"/>
        <v>23</v>
      </c>
      <c r="H18" s="235" t="s">
        <v>96</v>
      </c>
      <c r="I18" s="236">
        <v>16.90680284515776</v>
      </c>
      <c r="J18" s="237">
        <v>20.806551025799067</v>
      </c>
      <c r="K18" s="238">
        <v>12.718676122931441</v>
      </c>
      <c r="L18" s="239">
        <f t="shared" si="0"/>
        <v>29</v>
      </c>
      <c r="N18" s="235" t="s">
        <v>96</v>
      </c>
      <c r="O18" s="236">
        <v>88.214670981661271</v>
      </c>
      <c r="P18" s="238">
        <v>11.785329018338727</v>
      </c>
      <c r="Q18" s="239">
        <f t="shared" si="2"/>
        <v>11</v>
      </c>
      <c r="U18" s="246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</row>
    <row r="19" spans="2:40" s="221" customFormat="1" ht="17.25" customHeight="1">
      <c r="B19" s="235" t="s">
        <v>97</v>
      </c>
      <c r="C19" s="236">
        <v>56.984507681337917</v>
      </c>
      <c r="D19" s="237">
        <v>55.829455414413282</v>
      </c>
      <c r="E19" s="238">
        <v>58.212948100588548</v>
      </c>
      <c r="F19" s="239">
        <f t="shared" si="1"/>
        <v>26</v>
      </c>
      <c r="H19" s="235" t="s">
        <v>97</v>
      </c>
      <c r="I19" s="236">
        <v>18.830621637388994</v>
      </c>
      <c r="J19" s="237">
        <v>23.468746069676769</v>
      </c>
      <c r="K19" s="238">
        <v>13.89780631353665</v>
      </c>
      <c r="L19" s="239">
        <f t="shared" si="0"/>
        <v>20</v>
      </c>
      <c r="N19" s="235" t="s">
        <v>97</v>
      </c>
      <c r="O19" s="236">
        <v>82.960413080895009</v>
      </c>
      <c r="P19" s="238">
        <v>17.039586919104991</v>
      </c>
      <c r="Q19" s="239">
        <f t="shared" si="2"/>
        <v>18</v>
      </c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</row>
    <row r="20" spans="2:40" s="221" customFormat="1" ht="17.25" customHeight="1">
      <c r="B20" s="235" t="s">
        <v>98</v>
      </c>
      <c r="C20" s="236">
        <v>57.449409208203178</v>
      </c>
      <c r="D20" s="237">
        <v>55.724990140659919</v>
      </c>
      <c r="E20" s="238">
        <v>59.292035398230091</v>
      </c>
      <c r="F20" s="239">
        <f t="shared" si="1"/>
        <v>24</v>
      </c>
      <c r="H20" s="235" t="s">
        <v>98</v>
      </c>
      <c r="I20" s="236">
        <v>17.0514735841369</v>
      </c>
      <c r="J20" s="237">
        <v>21.28302878927304</v>
      </c>
      <c r="K20" s="238">
        <v>12.52984969799129</v>
      </c>
      <c r="L20" s="239">
        <f t="shared" si="0"/>
        <v>28</v>
      </c>
      <c r="N20" s="235" t="s">
        <v>98</v>
      </c>
      <c r="O20" s="236">
        <v>88.211867781760247</v>
      </c>
      <c r="P20" s="238">
        <v>11.788132218239745</v>
      </c>
      <c r="Q20" s="239">
        <f t="shared" si="2"/>
        <v>12</v>
      </c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</row>
    <row r="21" spans="2:40" s="221" customFormat="1" ht="17.25" customHeight="1">
      <c r="B21" s="247" t="s">
        <v>99</v>
      </c>
      <c r="C21" s="248">
        <v>65.890429930949878</v>
      </c>
      <c r="D21" s="249">
        <v>66.105383734249713</v>
      </c>
      <c r="E21" s="250">
        <v>65.659261692604602</v>
      </c>
      <c r="F21" s="251">
        <f t="shared" si="1"/>
        <v>6</v>
      </c>
      <c r="H21" s="247" t="s">
        <v>99</v>
      </c>
      <c r="I21" s="248">
        <v>9.5225847298340032</v>
      </c>
      <c r="J21" s="249">
        <v>10.958381061473846</v>
      </c>
      <c r="K21" s="250">
        <v>7.9784831437605224</v>
      </c>
      <c r="L21" s="251">
        <f t="shared" si="0"/>
        <v>41</v>
      </c>
      <c r="N21" s="247" t="s">
        <v>99</v>
      </c>
      <c r="O21" s="248">
        <v>69.02140037398712</v>
      </c>
      <c r="P21" s="250">
        <v>30.978599626012883</v>
      </c>
      <c r="Q21" s="251">
        <f t="shared" si="2"/>
        <v>39</v>
      </c>
      <c r="U21" s="228"/>
      <c r="V21" s="228"/>
      <c r="W21" s="228"/>
      <c r="X21" s="228"/>
      <c r="Y21" s="228"/>
      <c r="Z21" s="228"/>
      <c r="AA21" s="228"/>
      <c r="AB21" s="228"/>
      <c r="AC21" s="228"/>
      <c r="AD21" s="228"/>
      <c r="AE21" s="228"/>
      <c r="AF21" s="228"/>
      <c r="AG21" s="228"/>
      <c r="AH21" s="228"/>
      <c r="AI21" s="228"/>
      <c r="AJ21" s="228"/>
      <c r="AK21" s="228"/>
      <c r="AL21" s="228"/>
      <c r="AM21" s="228"/>
      <c r="AN21" s="228"/>
    </row>
    <row r="22" spans="2:40" s="221" customFormat="1" ht="17.25" customHeight="1">
      <c r="B22" s="235" t="s">
        <v>100</v>
      </c>
      <c r="C22" s="236">
        <v>64.759868956063102</v>
      </c>
      <c r="D22" s="237">
        <v>65.100640647008049</v>
      </c>
      <c r="E22" s="238">
        <v>64.403233475986681</v>
      </c>
      <c r="F22" s="239">
        <f t="shared" si="1"/>
        <v>9</v>
      </c>
      <c r="H22" s="235" t="s">
        <v>100</v>
      </c>
      <c r="I22" s="236">
        <v>9.4309812030948681</v>
      </c>
      <c r="J22" s="237">
        <v>11.363533100095415</v>
      </c>
      <c r="K22" s="238">
        <v>7.4084640989063244</v>
      </c>
      <c r="L22" s="239">
        <f t="shared" si="0"/>
        <v>42</v>
      </c>
      <c r="N22" s="235" t="s">
        <v>100</v>
      </c>
      <c r="O22" s="236">
        <v>82.508006898250798</v>
      </c>
      <c r="P22" s="238">
        <v>17.491993101749198</v>
      </c>
      <c r="Q22" s="239">
        <f t="shared" si="2"/>
        <v>21</v>
      </c>
      <c r="U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28"/>
      <c r="AM22" s="228"/>
      <c r="AN22" s="228"/>
    </row>
    <row r="23" spans="2:40" s="221" customFormat="1" ht="17.25" customHeight="1">
      <c r="B23" s="235" t="s">
        <v>101</v>
      </c>
      <c r="C23" s="236">
        <v>74.19541151933258</v>
      </c>
      <c r="D23" s="237">
        <v>72.031946268271156</v>
      </c>
      <c r="E23" s="238">
        <v>76.331788614429655</v>
      </c>
      <c r="F23" s="239">
        <f t="shared" si="1"/>
        <v>1</v>
      </c>
      <c r="H23" s="235" t="s">
        <v>101</v>
      </c>
      <c r="I23" s="236">
        <v>4.1788330926787527</v>
      </c>
      <c r="J23" s="237">
        <v>5.5367791100682409</v>
      </c>
      <c r="K23" s="238">
        <v>2.8378895455125206</v>
      </c>
      <c r="L23" s="239">
        <f t="shared" si="0"/>
        <v>47</v>
      </c>
      <c r="N23" s="235" t="s">
        <v>101</v>
      </c>
      <c r="O23" s="236">
        <v>86.050678269772206</v>
      </c>
      <c r="P23" s="238">
        <v>13.949321730227796</v>
      </c>
      <c r="Q23" s="239">
        <f t="shared" si="2"/>
        <v>16</v>
      </c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</row>
    <row r="24" spans="2:40" s="221" customFormat="1" ht="17.25" customHeight="1">
      <c r="B24" s="210" t="s">
        <v>102</v>
      </c>
      <c r="C24" s="236">
        <v>69.434828917587538</v>
      </c>
      <c r="D24" s="237">
        <v>69.823766860293389</v>
      </c>
      <c r="E24" s="238">
        <v>69.034676030658062</v>
      </c>
      <c r="F24" s="239">
        <f t="shared" si="1"/>
        <v>3</v>
      </c>
      <c r="H24" s="210" t="s">
        <v>102</v>
      </c>
      <c r="I24" s="236">
        <v>6.4189189189189193</v>
      </c>
      <c r="J24" s="237">
        <v>8.106068064717272</v>
      </c>
      <c r="K24" s="238">
        <v>4.6831211804031465</v>
      </c>
      <c r="L24" s="239">
        <f t="shared" si="0"/>
        <v>45</v>
      </c>
      <c r="N24" s="210" t="s">
        <v>102</v>
      </c>
      <c r="O24" s="236">
        <v>80.554835364272748</v>
      </c>
      <c r="P24" s="238">
        <v>19.445164635727249</v>
      </c>
      <c r="Q24" s="239">
        <f t="shared" si="2"/>
        <v>25</v>
      </c>
      <c r="U24" s="228"/>
      <c r="V24" s="228"/>
      <c r="W24" s="228"/>
      <c r="X24" s="228"/>
      <c r="Y24" s="228"/>
      <c r="Z24" s="228"/>
      <c r="AA24" s="228"/>
      <c r="AB24" s="228"/>
      <c r="AC24" s="228"/>
      <c r="AD24" s="228"/>
      <c r="AE24" s="228"/>
      <c r="AF24" s="228"/>
      <c r="AG24" s="228"/>
      <c r="AH24" s="228"/>
      <c r="AI24" s="228"/>
      <c r="AJ24" s="228"/>
      <c r="AK24" s="228"/>
      <c r="AL24" s="228"/>
      <c r="AM24" s="228"/>
      <c r="AN24" s="228"/>
    </row>
    <row r="25" spans="2:40" s="221" customFormat="1" ht="17.25" customHeight="1">
      <c r="B25" s="241" t="s">
        <v>103</v>
      </c>
      <c r="C25" s="242">
        <v>54.098465883561204</v>
      </c>
      <c r="D25" s="243">
        <v>54.097536450477627</v>
      </c>
      <c r="E25" s="244">
        <v>54.099435917617733</v>
      </c>
      <c r="F25" s="245">
        <f t="shared" si="1"/>
        <v>32</v>
      </c>
      <c r="H25" s="241" t="s">
        <v>103</v>
      </c>
      <c r="I25" s="242">
        <v>15.604339174529816</v>
      </c>
      <c r="J25" s="243">
        <v>19.632981397687281</v>
      </c>
      <c r="K25" s="244">
        <v>11.3997113997114</v>
      </c>
      <c r="L25" s="245">
        <f t="shared" si="0"/>
        <v>30</v>
      </c>
      <c r="N25" s="241" t="s">
        <v>103</v>
      </c>
      <c r="O25" s="242">
        <v>89.304812834224606</v>
      </c>
      <c r="P25" s="244">
        <v>10.695187165775401</v>
      </c>
      <c r="Q25" s="245">
        <f t="shared" si="2"/>
        <v>10</v>
      </c>
      <c r="U25" s="228"/>
      <c r="V25" s="228"/>
      <c r="W25" s="228"/>
      <c r="X25" s="228"/>
      <c r="Y25" s="228"/>
      <c r="Z25" s="228"/>
      <c r="AA25" s="228"/>
      <c r="AB25" s="228"/>
      <c r="AC25" s="228"/>
      <c r="AD25" s="228"/>
      <c r="AE25" s="228"/>
      <c r="AF25" s="228"/>
      <c r="AG25" s="228"/>
      <c r="AH25" s="228"/>
      <c r="AI25" s="228"/>
      <c r="AJ25" s="228"/>
      <c r="AK25" s="228"/>
      <c r="AL25" s="228"/>
      <c r="AM25" s="228"/>
      <c r="AN25" s="228"/>
    </row>
    <row r="26" spans="2:40" s="221" customFormat="1" ht="17.25" customHeight="1">
      <c r="B26" s="235" t="s">
        <v>104</v>
      </c>
      <c r="C26" s="236">
        <v>58.445273631840799</v>
      </c>
      <c r="D26" s="237">
        <v>54.12383456849151</v>
      </c>
      <c r="E26" s="238">
        <v>63.131967850661134</v>
      </c>
      <c r="F26" s="239">
        <f t="shared" si="1"/>
        <v>19</v>
      </c>
      <c r="H26" s="235" t="s">
        <v>104</v>
      </c>
      <c r="I26" s="236">
        <v>18.781094527363184</v>
      </c>
      <c r="J26" s="237">
        <v>25.125508008606264</v>
      </c>
      <c r="K26" s="238">
        <v>11.900440757065077</v>
      </c>
      <c r="L26" s="239">
        <f t="shared" si="0"/>
        <v>21</v>
      </c>
      <c r="N26" s="235" t="s">
        <v>104</v>
      </c>
      <c r="O26" s="236">
        <v>93.907284768211923</v>
      </c>
      <c r="P26" s="238">
        <v>6.0927152317880795</v>
      </c>
      <c r="Q26" s="239">
        <f t="shared" si="2"/>
        <v>2</v>
      </c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</row>
    <row r="27" spans="2:40" s="221" customFormat="1" ht="17.25" customHeight="1">
      <c r="B27" s="235" t="s">
        <v>105</v>
      </c>
      <c r="C27" s="236">
        <v>62.714126807563957</v>
      </c>
      <c r="D27" s="237">
        <v>60.030461270670145</v>
      </c>
      <c r="E27" s="238">
        <v>65.521165225307243</v>
      </c>
      <c r="F27" s="239">
        <f t="shared" si="1"/>
        <v>11</v>
      </c>
      <c r="H27" s="235" t="s">
        <v>105</v>
      </c>
      <c r="I27" s="236">
        <v>17.152391546162402</v>
      </c>
      <c r="J27" s="237">
        <v>21.562228024369016</v>
      </c>
      <c r="K27" s="238">
        <v>12.539827036868457</v>
      </c>
      <c r="L27" s="239">
        <f t="shared" si="0"/>
        <v>27</v>
      </c>
      <c r="N27" s="235" t="s">
        <v>105</v>
      </c>
      <c r="O27" s="236">
        <v>90.142671854734118</v>
      </c>
      <c r="P27" s="238">
        <v>9.857328145265889</v>
      </c>
      <c r="Q27" s="239">
        <f t="shared" si="2"/>
        <v>7</v>
      </c>
      <c r="U27" s="228"/>
      <c r="V27" s="228"/>
      <c r="W27" s="228"/>
      <c r="X27" s="228"/>
      <c r="Y27" s="228"/>
      <c r="Z27" s="228"/>
      <c r="AA27" s="228"/>
      <c r="AB27" s="228"/>
      <c r="AC27" s="228"/>
      <c r="AD27" s="228"/>
      <c r="AE27" s="228"/>
      <c r="AF27" s="228"/>
      <c r="AG27" s="228"/>
      <c r="AH27" s="228"/>
      <c r="AI27" s="228"/>
      <c r="AJ27" s="228"/>
      <c r="AK27" s="228"/>
      <c r="AL27" s="228"/>
      <c r="AM27" s="228"/>
      <c r="AN27" s="228"/>
    </row>
    <row r="28" spans="2:40" s="221" customFormat="1" ht="17.25" customHeight="1">
      <c r="B28" s="235" t="s">
        <v>106</v>
      </c>
      <c r="C28" s="236">
        <v>61.273983115886416</v>
      </c>
      <c r="D28" s="237">
        <v>59.52884324977348</v>
      </c>
      <c r="E28" s="238">
        <v>63.07740324594257</v>
      </c>
      <c r="F28" s="239">
        <f t="shared" si="1"/>
        <v>14</v>
      </c>
      <c r="H28" s="235" t="s">
        <v>106</v>
      </c>
      <c r="I28" s="236">
        <v>18.894858019953951</v>
      </c>
      <c r="J28" s="237">
        <v>23.950468136514647</v>
      </c>
      <c r="K28" s="238">
        <v>13.670411985018726</v>
      </c>
      <c r="L28" s="239">
        <f t="shared" si="0"/>
        <v>19</v>
      </c>
      <c r="N28" s="235" t="s">
        <v>106</v>
      </c>
      <c r="O28" s="236">
        <v>90.41429731925264</v>
      </c>
      <c r="P28" s="238">
        <v>9.5857026807473602</v>
      </c>
      <c r="Q28" s="239">
        <f t="shared" si="2"/>
        <v>6</v>
      </c>
      <c r="U28" s="228"/>
      <c r="V28" s="228"/>
      <c r="W28" s="228"/>
      <c r="X28" s="228"/>
      <c r="Y28" s="228"/>
      <c r="Z28" s="228"/>
      <c r="AA28" s="228"/>
      <c r="AB28" s="228"/>
      <c r="AC28" s="228"/>
      <c r="AD28" s="228"/>
      <c r="AE28" s="228"/>
      <c r="AF28" s="228"/>
      <c r="AG28" s="228"/>
      <c r="AH28" s="228"/>
      <c r="AI28" s="228"/>
      <c r="AJ28" s="228"/>
      <c r="AK28" s="228"/>
      <c r="AL28" s="228"/>
      <c r="AM28" s="228"/>
      <c r="AN28" s="228"/>
    </row>
    <row r="29" spans="2:40" s="221" customFormat="1" ht="17.25" customHeight="1">
      <c r="B29" s="235" t="s">
        <v>107</v>
      </c>
      <c r="C29" s="236">
        <v>62.392673153978251</v>
      </c>
      <c r="D29" s="237">
        <v>63.387831680514608</v>
      </c>
      <c r="E29" s="238">
        <v>61.252686521338653</v>
      </c>
      <c r="F29" s="239">
        <f t="shared" si="1"/>
        <v>12</v>
      </c>
      <c r="H29" s="235" t="s">
        <v>107</v>
      </c>
      <c r="I29" s="236">
        <v>13.623354321694332</v>
      </c>
      <c r="J29" s="237">
        <v>16.456714017689627</v>
      </c>
      <c r="K29" s="238">
        <v>10.377648142462389</v>
      </c>
      <c r="L29" s="239">
        <f t="shared" si="0"/>
        <v>37</v>
      </c>
      <c r="N29" s="235" t="s">
        <v>107</v>
      </c>
      <c r="O29" s="236">
        <v>87.079831932773104</v>
      </c>
      <c r="P29" s="238">
        <v>12.920168067226891</v>
      </c>
      <c r="Q29" s="239">
        <f t="shared" si="2"/>
        <v>14</v>
      </c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</row>
    <row r="30" spans="2:40" s="221" customFormat="1" ht="17.25" customHeight="1">
      <c r="B30" s="235" t="s">
        <v>108</v>
      </c>
      <c r="C30" s="236">
        <v>55.449176251165682</v>
      </c>
      <c r="D30" s="237">
        <v>52.394162344711134</v>
      </c>
      <c r="E30" s="238">
        <v>58.698999230177058</v>
      </c>
      <c r="F30" s="239">
        <f t="shared" si="1"/>
        <v>29</v>
      </c>
      <c r="H30" s="235" t="s">
        <v>108</v>
      </c>
      <c r="I30" s="236">
        <v>15.542430836182779</v>
      </c>
      <c r="J30" s="237">
        <v>19.189482571463031</v>
      </c>
      <c r="K30" s="238">
        <v>11.662817551963048</v>
      </c>
      <c r="L30" s="239">
        <f t="shared" si="0"/>
        <v>32</v>
      </c>
      <c r="N30" s="235" t="s">
        <v>108</v>
      </c>
      <c r="O30" s="236">
        <v>89.72</v>
      </c>
      <c r="P30" s="238">
        <v>10.28</v>
      </c>
      <c r="Q30" s="239">
        <f t="shared" si="2"/>
        <v>8</v>
      </c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</row>
    <row r="31" spans="2:40" s="221" customFormat="1" ht="17.25" customHeight="1">
      <c r="B31" s="247" t="s">
        <v>109</v>
      </c>
      <c r="C31" s="248">
        <v>61.237113402061858</v>
      </c>
      <c r="D31" s="249">
        <v>59.950923414697144</v>
      </c>
      <c r="E31" s="250">
        <v>62.517680339462515</v>
      </c>
      <c r="F31" s="251">
        <f t="shared" si="1"/>
        <v>15</v>
      </c>
      <c r="H31" s="247" t="s">
        <v>109</v>
      </c>
      <c r="I31" s="248">
        <v>18.634020618556701</v>
      </c>
      <c r="J31" s="249">
        <v>23.440526927547463</v>
      </c>
      <c r="K31" s="250">
        <v>13.848527709913849</v>
      </c>
      <c r="L31" s="251">
        <f t="shared" si="0"/>
        <v>22</v>
      </c>
      <c r="N31" s="247" t="s">
        <v>109</v>
      </c>
      <c r="O31" s="248">
        <v>74.481327800829874</v>
      </c>
      <c r="P31" s="250">
        <v>25.518672199170126</v>
      </c>
      <c r="Q31" s="251">
        <f t="shared" si="2"/>
        <v>34</v>
      </c>
      <c r="U31" s="228"/>
      <c r="V31" s="228"/>
      <c r="W31" s="228"/>
      <c r="X31" s="228"/>
      <c r="Y31" s="228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  <c r="AK31" s="228"/>
      <c r="AL31" s="228"/>
      <c r="AM31" s="228"/>
      <c r="AN31" s="228"/>
    </row>
    <row r="32" spans="2:40" s="221" customFormat="1" ht="17.25" customHeight="1">
      <c r="B32" s="235" t="s">
        <v>110</v>
      </c>
      <c r="C32" s="236">
        <v>58.159129692832764</v>
      </c>
      <c r="D32" s="237">
        <v>59.393063583815028</v>
      </c>
      <c r="E32" s="238">
        <v>56.840247131509265</v>
      </c>
      <c r="F32" s="239">
        <f t="shared" si="1"/>
        <v>20</v>
      </c>
      <c r="H32" s="235" t="s">
        <v>110</v>
      </c>
      <c r="I32" s="236">
        <v>18.376706484641637</v>
      </c>
      <c r="J32" s="237">
        <v>20.82301128543903</v>
      </c>
      <c r="K32" s="238">
        <v>15.761988820241248</v>
      </c>
      <c r="L32" s="239">
        <f t="shared" si="0"/>
        <v>24</v>
      </c>
      <c r="N32" s="235" t="s">
        <v>110</v>
      </c>
      <c r="O32" s="236">
        <v>89.359644031727612</v>
      </c>
      <c r="P32" s="238">
        <v>10.640355968272393</v>
      </c>
      <c r="Q32" s="239">
        <f t="shared" si="2"/>
        <v>9</v>
      </c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</row>
    <row r="33" spans="2:40" s="221" customFormat="1" ht="17.25" customHeight="1">
      <c r="B33" s="235" t="s">
        <v>111</v>
      </c>
      <c r="C33" s="236">
        <v>64.009059624973659</v>
      </c>
      <c r="D33" s="237">
        <v>63.034463532773458</v>
      </c>
      <c r="E33" s="238">
        <v>64.99876145652712</v>
      </c>
      <c r="F33" s="239">
        <f t="shared" si="1"/>
        <v>10</v>
      </c>
      <c r="H33" s="235" t="s">
        <v>111</v>
      </c>
      <c r="I33" s="236">
        <v>15.585715288995013</v>
      </c>
      <c r="J33" s="237">
        <v>19.343485381747222</v>
      </c>
      <c r="K33" s="238">
        <v>11.769701687957818</v>
      </c>
      <c r="L33" s="239">
        <f t="shared" si="0"/>
        <v>31</v>
      </c>
      <c r="N33" s="235" t="s">
        <v>111</v>
      </c>
      <c r="O33" s="236">
        <v>95.144756111298861</v>
      </c>
      <c r="P33" s="238">
        <v>4.8552438887011382</v>
      </c>
      <c r="Q33" s="239">
        <f t="shared" si="2"/>
        <v>1</v>
      </c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</row>
    <row r="34" spans="2:40" s="221" customFormat="1" ht="17.25" customHeight="1">
      <c r="B34" s="235" t="s">
        <v>112</v>
      </c>
      <c r="C34" s="236">
        <v>55.445691770128612</v>
      </c>
      <c r="D34" s="237">
        <v>54.133652264912541</v>
      </c>
      <c r="E34" s="238">
        <v>56.743566992014195</v>
      </c>
      <c r="F34" s="239">
        <f t="shared" si="1"/>
        <v>30</v>
      </c>
      <c r="H34" s="235" t="s">
        <v>112</v>
      </c>
      <c r="I34" s="236">
        <v>23.656233737268604</v>
      </c>
      <c r="J34" s="237">
        <v>29.526087606518164</v>
      </c>
      <c r="K34" s="238">
        <v>17.849748595090212</v>
      </c>
      <c r="L34" s="239">
        <f t="shared" si="0"/>
        <v>9</v>
      </c>
      <c r="N34" s="235" t="s">
        <v>112</v>
      </c>
      <c r="O34" s="236">
        <v>86.612193588937771</v>
      </c>
      <c r="P34" s="238">
        <v>13.387806411062225</v>
      </c>
      <c r="Q34" s="239">
        <f t="shared" si="2"/>
        <v>15</v>
      </c>
      <c r="U34" s="228"/>
      <c r="V34" s="228"/>
      <c r="W34" s="228"/>
      <c r="X34" s="228"/>
      <c r="Y34" s="228"/>
      <c r="Z34" s="228"/>
      <c r="AA34" s="228"/>
      <c r="AB34" s="228"/>
      <c r="AC34" s="228"/>
      <c r="AD34" s="228"/>
      <c r="AE34" s="228"/>
      <c r="AF34" s="228"/>
      <c r="AG34" s="228"/>
      <c r="AH34" s="228"/>
      <c r="AI34" s="228"/>
      <c r="AJ34" s="228"/>
      <c r="AK34" s="228"/>
      <c r="AL34" s="228"/>
      <c r="AM34" s="228"/>
      <c r="AN34" s="228"/>
    </row>
    <row r="35" spans="2:40" s="221" customFormat="1" ht="17.25" customHeight="1">
      <c r="B35" s="241" t="s">
        <v>113</v>
      </c>
      <c r="C35" s="242">
        <v>61.769380187179941</v>
      </c>
      <c r="D35" s="243">
        <v>62.662392441370002</v>
      </c>
      <c r="E35" s="244">
        <v>60.789035006482685</v>
      </c>
      <c r="F35" s="245">
        <f t="shared" si="1"/>
        <v>13</v>
      </c>
      <c r="H35" s="241" t="s">
        <v>113</v>
      </c>
      <c r="I35" s="242">
        <v>15.256930955324034</v>
      </c>
      <c r="J35" s="243">
        <v>17.259996625611606</v>
      </c>
      <c r="K35" s="244">
        <v>13.057973698833118</v>
      </c>
      <c r="L35" s="245">
        <f t="shared" si="0"/>
        <v>35</v>
      </c>
      <c r="N35" s="241" t="s">
        <v>113</v>
      </c>
      <c r="O35" s="242">
        <v>90.798611111111114</v>
      </c>
      <c r="P35" s="244">
        <v>9.2013888888888893</v>
      </c>
      <c r="Q35" s="245">
        <f t="shared" si="2"/>
        <v>5</v>
      </c>
      <c r="U35" s="228"/>
      <c r="V35" s="228"/>
      <c r="W35" s="228"/>
      <c r="X35" s="228"/>
      <c r="Y35" s="228"/>
      <c r="Z35" s="228"/>
      <c r="AA35" s="228"/>
      <c r="AB35" s="228"/>
      <c r="AC35" s="228"/>
      <c r="AD35" s="228"/>
      <c r="AE35" s="228"/>
      <c r="AF35" s="228"/>
      <c r="AG35" s="228"/>
      <c r="AH35" s="228"/>
      <c r="AI35" s="228"/>
      <c r="AJ35" s="228"/>
      <c r="AK35" s="228"/>
      <c r="AL35" s="228"/>
      <c r="AM35" s="228"/>
      <c r="AN35" s="228"/>
    </row>
    <row r="36" spans="2:40" s="221" customFormat="1" ht="17.25" customHeight="1">
      <c r="B36" s="235" t="s">
        <v>114</v>
      </c>
      <c r="C36" s="236">
        <v>74.047309341426995</v>
      </c>
      <c r="D36" s="237">
        <v>73.115288701323621</v>
      </c>
      <c r="E36" s="238">
        <v>74.987900493659865</v>
      </c>
      <c r="F36" s="239">
        <f t="shared" si="1"/>
        <v>2</v>
      </c>
      <c r="H36" s="235" t="s">
        <v>114</v>
      </c>
      <c r="I36" s="236">
        <v>6.099147275617864</v>
      </c>
      <c r="J36" s="237">
        <v>7.8649530021101093</v>
      </c>
      <c r="K36" s="238">
        <v>4.3171038621624236</v>
      </c>
      <c r="L36" s="239">
        <f t="shared" si="0"/>
        <v>46</v>
      </c>
      <c r="N36" s="235" t="s">
        <v>114</v>
      </c>
      <c r="O36" s="236">
        <v>79.146919431279628</v>
      </c>
      <c r="P36" s="238">
        <v>20.85308056872038</v>
      </c>
      <c r="Q36" s="239">
        <f t="shared" si="2"/>
        <v>29</v>
      </c>
      <c r="U36" s="228"/>
      <c r="V36" s="228"/>
      <c r="W36" s="228"/>
      <c r="X36" s="228"/>
      <c r="Y36" s="228"/>
      <c r="Z36" s="228"/>
      <c r="AA36" s="228"/>
      <c r="AB36" s="228"/>
      <c r="AC36" s="228"/>
      <c r="AD36" s="228"/>
      <c r="AE36" s="228"/>
      <c r="AF36" s="228"/>
      <c r="AG36" s="228"/>
      <c r="AH36" s="228"/>
      <c r="AI36" s="228"/>
      <c r="AJ36" s="228"/>
      <c r="AK36" s="228"/>
      <c r="AL36" s="228"/>
      <c r="AM36" s="228"/>
      <c r="AN36" s="228"/>
    </row>
    <row r="37" spans="2:40" s="221" customFormat="1" ht="17.25" customHeight="1">
      <c r="B37" s="235" t="s">
        <v>115</v>
      </c>
      <c r="C37" s="236">
        <v>68.94907252340623</v>
      </c>
      <c r="D37" s="237">
        <v>68.530625198349725</v>
      </c>
      <c r="E37" s="238">
        <v>69.371853656972462</v>
      </c>
      <c r="F37" s="239">
        <f t="shared" si="1"/>
        <v>4</v>
      </c>
      <c r="H37" s="235" t="s">
        <v>115</v>
      </c>
      <c r="I37" s="236">
        <v>8.1455253042410316</v>
      </c>
      <c r="J37" s="237">
        <v>10.669628689304982</v>
      </c>
      <c r="K37" s="238">
        <v>5.5952800846506561</v>
      </c>
      <c r="L37" s="239">
        <f t="shared" si="0"/>
        <v>44</v>
      </c>
      <c r="N37" s="235" t="s">
        <v>115</v>
      </c>
      <c r="O37" s="236">
        <v>91.638926962991974</v>
      </c>
      <c r="P37" s="238">
        <v>8.361073037008028</v>
      </c>
      <c r="Q37" s="239">
        <f t="shared" si="2"/>
        <v>4</v>
      </c>
      <c r="U37" s="228"/>
      <c r="V37" s="228"/>
      <c r="W37" s="228"/>
      <c r="X37" s="228"/>
      <c r="Y37" s="228"/>
      <c r="Z37" s="228"/>
      <c r="AA37" s="228"/>
      <c r="AB37" s="228"/>
      <c r="AC37" s="228"/>
      <c r="AD37" s="228"/>
      <c r="AE37" s="228"/>
      <c r="AF37" s="228"/>
      <c r="AG37" s="228"/>
      <c r="AH37" s="228"/>
      <c r="AI37" s="228"/>
      <c r="AJ37" s="228"/>
      <c r="AK37" s="228"/>
      <c r="AL37" s="228"/>
      <c r="AM37" s="228"/>
      <c r="AN37" s="228"/>
    </row>
    <row r="38" spans="2:40" s="221" customFormat="1" ht="17.25" customHeight="1">
      <c r="B38" s="235" t="s">
        <v>116</v>
      </c>
      <c r="C38" s="236">
        <v>68.575447570332486</v>
      </c>
      <c r="D38" s="237">
        <v>67.341025771361771</v>
      </c>
      <c r="E38" s="238">
        <v>69.825500591959639</v>
      </c>
      <c r="F38" s="239">
        <f t="shared" si="1"/>
        <v>5</v>
      </c>
      <c r="H38" s="235" t="s">
        <v>116</v>
      </c>
      <c r="I38" s="236">
        <v>10.78005115089514</v>
      </c>
      <c r="J38" s="237">
        <v>14.669852081533065</v>
      </c>
      <c r="K38" s="238">
        <v>6.8409944922015749</v>
      </c>
      <c r="L38" s="239">
        <f t="shared" si="0"/>
        <v>40</v>
      </c>
      <c r="N38" s="235" t="s">
        <v>116</v>
      </c>
      <c r="O38" s="236">
        <v>81.138790035587192</v>
      </c>
      <c r="P38" s="238">
        <v>18.861209964412812</v>
      </c>
      <c r="Q38" s="239">
        <f t="shared" si="2"/>
        <v>24</v>
      </c>
      <c r="U38" s="228"/>
      <c r="V38" s="228"/>
      <c r="W38" s="228"/>
      <c r="X38" s="228"/>
      <c r="Y38" s="228"/>
      <c r="Z38" s="228"/>
      <c r="AA38" s="228"/>
      <c r="AB38" s="228"/>
      <c r="AC38" s="228"/>
      <c r="AD38" s="228"/>
      <c r="AE38" s="228"/>
      <c r="AF38" s="228"/>
      <c r="AG38" s="228"/>
      <c r="AH38" s="228"/>
      <c r="AI38" s="228"/>
      <c r="AJ38" s="228"/>
      <c r="AK38" s="228"/>
      <c r="AL38" s="228"/>
      <c r="AM38" s="228"/>
      <c r="AN38" s="228"/>
    </row>
    <row r="39" spans="2:40" s="221" customFormat="1" ht="17.25" customHeight="1">
      <c r="B39" s="235" t="s">
        <v>117</v>
      </c>
      <c r="C39" s="236">
        <v>65.182310284955577</v>
      </c>
      <c r="D39" s="237">
        <v>64.701147112094986</v>
      </c>
      <c r="E39" s="238">
        <v>65.678141849854839</v>
      </c>
      <c r="F39" s="239">
        <f t="shared" si="1"/>
        <v>8</v>
      </c>
      <c r="H39" s="235" t="s">
        <v>117</v>
      </c>
      <c r="I39" s="236">
        <v>9.1104075171075483</v>
      </c>
      <c r="J39" s="237">
        <v>11.632119138659689</v>
      </c>
      <c r="K39" s="238">
        <v>6.511820821236002</v>
      </c>
      <c r="L39" s="239">
        <f t="shared" si="0"/>
        <v>43</v>
      </c>
      <c r="N39" s="235" t="s">
        <v>117</v>
      </c>
      <c r="O39" s="236">
        <v>67.713004484304932</v>
      </c>
      <c r="P39" s="238">
        <v>32.286995515695068</v>
      </c>
      <c r="Q39" s="239">
        <f t="shared" si="2"/>
        <v>42</v>
      </c>
      <c r="U39" s="228"/>
      <c r="V39" s="228"/>
      <c r="W39" s="228"/>
      <c r="X39" s="228"/>
      <c r="Y39" s="228"/>
      <c r="Z39" s="228"/>
      <c r="AA39" s="228"/>
      <c r="AB39" s="228"/>
      <c r="AC39" s="228"/>
      <c r="AD39" s="228"/>
      <c r="AE39" s="228"/>
      <c r="AF39" s="228"/>
      <c r="AG39" s="228"/>
      <c r="AH39" s="228"/>
      <c r="AI39" s="228"/>
      <c r="AJ39" s="228"/>
      <c r="AK39" s="228"/>
      <c r="AL39" s="228"/>
      <c r="AM39" s="228"/>
      <c r="AN39" s="228"/>
    </row>
    <row r="40" spans="2:40" s="221" customFormat="1" ht="17.25" customHeight="1">
      <c r="B40" s="210" t="s">
        <v>118</v>
      </c>
      <c r="C40" s="236">
        <v>57.18122702855527</v>
      </c>
      <c r="D40" s="237">
        <v>56.448087431693992</v>
      </c>
      <c r="E40" s="238">
        <v>57.967193907439956</v>
      </c>
      <c r="F40" s="239">
        <f t="shared" si="1"/>
        <v>25</v>
      </c>
      <c r="H40" s="210" t="s">
        <v>118</v>
      </c>
      <c r="I40" s="236">
        <v>17.627933276788237</v>
      </c>
      <c r="J40" s="237">
        <v>21.065573770491802</v>
      </c>
      <c r="K40" s="238">
        <v>13.942589338019918</v>
      </c>
      <c r="L40" s="239">
        <f t="shared" si="0"/>
        <v>25</v>
      </c>
      <c r="N40" s="210" t="s">
        <v>118</v>
      </c>
      <c r="O40" s="236">
        <v>74.819566960705686</v>
      </c>
      <c r="P40" s="238">
        <v>25.180433039294307</v>
      </c>
      <c r="Q40" s="239">
        <f t="shared" si="2"/>
        <v>33</v>
      </c>
      <c r="U40" s="228"/>
      <c r="V40" s="228"/>
      <c r="W40" s="228"/>
      <c r="X40" s="228"/>
      <c r="Y40" s="228"/>
      <c r="Z40" s="228"/>
      <c r="AA40" s="228"/>
      <c r="AB40" s="228"/>
      <c r="AC40" s="228"/>
      <c r="AD40" s="228"/>
      <c r="AE40" s="228"/>
      <c r="AF40" s="228"/>
      <c r="AG40" s="228"/>
      <c r="AH40" s="228"/>
      <c r="AI40" s="228"/>
      <c r="AJ40" s="228"/>
      <c r="AK40" s="228"/>
      <c r="AL40" s="228"/>
      <c r="AM40" s="228"/>
      <c r="AN40" s="228"/>
    </row>
    <row r="41" spans="2:40" s="221" customFormat="1" ht="17.25" customHeight="1">
      <c r="B41" s="247" t="s">
        <v>119</v>
      </c>
      <c r="C41" s="248">
        <v>51.463580667120489</v>
      </c>
      <c r="D41" s="249">
        <v>46.936936936936938</v>
      </c>
      <c r="E41" s="250">
        <v>56.058527663465938</v>
      </c>
      <c r="F41" s="251">
        <f t="shared" si="1"/>
        <v>35</v>
      </c>
      <c r="H41" s="247" t="s">
        <v>119</v>
      </c>
      <c r="I41" s="248">
        <v>20.195144088949398</v>
      </c>
      <c r="J41" s="249">
        <v>26.261261261261261</v>
      </c>
      <c r="K41" s="250">
        <v>14.037494284407865</v>
      </c>
      <c r="L41" s="251">
        <f t="shared" si="0"/>
        <v>15</v>
      </c>
      <c r="N41" s="247" t="s">
        <v>119</v>
      </c>
      <c r="O41" s="248">
        <v>77.86516853932585</v>
      </c>
      <c r="P41" s="250">
        <v>22.134831460674157</v>
      </c>
      <c r="Q41" s="251">
        <f t="shared" si="2"/>
        <v>31</v>
      </c>
      <c r="U41" s="228"/>
      <c r="V41" s="228"/>
      <c r="W41" s="228"/>
      <c r="X41" s="228"/>
      <c r="Y41" s="228"/>
      <c r="Z41" s="228"/>
      <c r="AA41" s="228"/>
      <c r="AB41" s="228"/>
      <c r="AC41" s="228"/>
      <c r="AD41" s="228"/>
      <c r="AE41" s="228"/>
      <c r="AF41" s="228"/>
      <c r="AG41" s="228"/>
      <c r="AH41" s="228"/>
      <c r="AI41" s="228"/>
      <c r="AJ41" s="228"/>
      <c r="AK41" s="228"/>
      <c r="AL41" s="228"/>
      <c r="AM41" s="228"/>
      <c r="AN41" s="228"/>
    </row>
    <row r="42" spans="2:40" s="221" customFormat="1" ht="17.25" customHeight="1">
      <c r="B42" s="235" t="s">
        <v>120</v>
      </c>
      <c r="C42" s="236">
        <v>50.161812297734627</v>
      </c>
      <c r="D42" s="237">
        <v>48.75</v>
      </c>
      <c r="E42" s="238">
        <v>51.677852348993291</v>
      </c>
      <c r="F42" s="239">
        <f t="shared" si="1"/>
        <v>39</v>
      </c>
      <c r="H42" s="235" t="s">
        <v>120</v>
      </c>
      <c r="I42" s="236">
        <v>20.711974110032362</v>
      </c>
      <c r="J42" s="237">
        <v>25.882352941176471</v>
      </c>
      <c r="K42" s="238">
        <v>15.159889459139361</v>
      </c>
      <c r="L42" s="239">
        <f t="shared" si="0"/>
        <v>14</v>
      </c>
      <c r="N42" s="235" t="s">
        <v>120</v>
      </c>
      <c r="O42" s="236">
        <v>81.341911764705884</v>
      </c>
      <c r="P42" s="238">
        <v>18.658088235294116</v>
      </c>
      <c r="Q42" s="239">
        <f t="shared" si="2"/>
        <v>22</v>
      </c>
      <c r="U42" s="228"/>
      <c r="V42" s="228"/>
      <c r="W42" s="228"/>
      <c r="X42" s="228"/>
      <c r="Y42" s="228"/>
      <c r="Z42" s="228"/>
      <c r="AA42" s="228"/>
      <c r="AB42" s="228"/>
      <c r="AC42" s="228"/>
      <c r="AD42" s="228"/>
      <c r="AE42" s="228"/>
      <c r="AF42" s="228"/>
      <c r="AG42" s="228"/>
      <c r="AH42" s="228"/>
      <c r="AI42" s="228"/>
      <c r="AJ42" s="228"/>
      <c r="AK42" s="228"/>
      <c r="AL42" s="228"/>
      <c r="AM42" s="228"/>
      <c r="AN42" s="228"/>
    </row>
    <row r="43" spans="2:40" s="221" customFormat="1" ht="17.25" customHeight="1">
      <c r="B43" s="235" t="s">
        <v>121</v>
      </c>
      <c r="C43" s="236">
        <v>56.889894820929307</v>
      </c>
      <c r="D43" s="237">
        <v>55.588085539714868</v>
      </c>
      <c r="E43" s="238">
        <v>58.317052749092937</v>
      </c>
      <c r="F43" s="239">
        <f t="shared" si="1"/>
        <v>27</v>
      </c>
      <c r="H43" s="235" t="s">
        <v>121</v>
      </c>
      <c r="I43" s="236">
        <v>19.771002529623221</v>
      </c>
      <c r="J43" s="237">
        <v>25.483706720977597</v>
      </c>
      <c r="K43" s="238">
        <v>13.508233324030142</v>
      </c>
      <c r="L43" s="239">
        <f t="shared" si="0"/>
        <v>16</v>
      </c>
      <c r="N43" s="235" t="s">
        <v>121</v>
      </c>
      <c r="O43" s="236">
        <v>80.505050505050505</v>
      </c>
      <c r="P43" s="238">
        <v>19.494949494949495</v>
      </c>
      <c r="Q43" s="239">
        <f t="shared" si="2"/>
        <v>26</v>
      </c>
      <c r="U43" s="228"/>
      <c r="V43" s="228"/>
      <c r="W43" s="228"/>
      <c r="X43" s="228"/>
      <c r="Y43" s="228"/>
      <c r="Z43" s="228"/>
      <c r="AA43" s="228"/>
      <c r="AB43" s="228"/>
      <c r="AC43" s="228"/>
      <c r="AD43" s="228"/>
      <c r="AE43" s="228"/>
      <c r="AF43" s="228"/>
      <c r="AG43" s="228"/>
      <c r="AH43" s="228"/>
      <c r="AI43" s="228"/>
      <c r="AJ43" s="228"/>
      <c r="AK43" s="228"/>
      <c r="AL43" s="228"/>
      <c r="AM43" s="228"/>
      <c r="AN43" s="228"/>
    </row>
    <row r="44" spans="2:40" s="221" customFormat="1" ht="17.25" customHeight="1">
      <c r="B44" s="235" t="s">
        <v>122</v>
      </c>
      <c r="C44" s="236">
        <v>65.716199406755337</v>
      </c>
      <c r="D44" s="237">
        <v>63.850908409814572</v>
      </c>
      <c r="E44" s="238">
        <v>67.664319248826288</v>
      </c>
      <c r="F44" s="239">
        <f t="shared" si="1"/>
        <v>7</v>
      </c>
      <c r="H44" s="235" t="s">
        <v>122</v>
      </c>
      <c r="I44" s="236">
        <v>11.506075973591043</v>
      </c>
      <c r="J44" s="237">
        <v>14.993444465255665</v>
      </c>
      <c r="K44" s="238">
        <v>7.863849765258216</v>
      </c>
      <c r="L44" s="239">
        <f t="shared" si="0"/>
        <v>39</v>
      </c>
      <c r="N44" s="235" t="s">
        <v>122</v>
      </c>
      <c r="O44" s="236">
        <v>87.692307692307693</v>
      </c>
      <c r="P44" s="238">
        <v>12.307692307692308</v>
      </c>
      <c r="Q44" s="239">
        <f t="shared" si="2"/>
        <v>13</v>
      </c>
      <c r="U44" s="228"/>
      <c r="V44" s="228"/>
      <c r="W44" s="228"/>
      <c r="X44" s="228"/>
      <c r="Y44" s="228"/>
      <c r="Z44" s="228"/>
      <c r="AA44" s="228"/>
      <c r="AB44" s="228"/>
      <c r="AC44" s="228"/>
      <c r="AD44" s="228"/>
      <c r="AE44" s="228"/>
      <c r="AF44" s="228"/>
      <c r="AG44" s="228"/>
      <c r="AH44" s="228"/>
      <c r="AI44" s="228"/>
      <c r="AJ44" s="228"/>
      <c r="AK44" s="228"/>
      <c r="AL44" s="228"/>
      <c r="AM44" s="228"/>
      <c r="AN44" s="228"/>
    </row>
    <row r="45" spans="2:40" s="221" customFormat="1" ht="17.25" customHeight="1">
      <c r="B45" s="241" t="s">
        <v>123</v>
      </c>
      <c r="C45" s="242">
        <v>48.622870003215091</v>
      </c>
      <c r="D45" s="243">
        <v>44.045850137974952</v>
      </c>
      <c r="E45" s="244">
        <v>53.290043290043293</v>
      </c>
      <c r="F45" s="245">
        <f t="shared" si="1"/>
        <v>43</v>
      </c>
      <c r="H45" s="241" t="s">
        <v>123</v>
      </c>
      <c r="I45" s="242">
        <v>27.649769585253456</v>
      </c>
      <c r="J45" s="243">
        <v>35.470176183400554</v>
      </c>
      <c r="K45" s="244">
        <v>19.675324675324674</v>
      </c>
      <c r="L45" s="245">
        <f t="shared" si="0"/>
        <v>1</v>
      </c>
      <c r="N45" s="241" t="s">
        <v>123</v>
      </c>
      <c r="O45" s="242">
        <v>82.829457364341081</v>
      </c>
      <c r="P45" s="244">
        <v>17.170542635658915</v>
      </c>
      <c r="Q45" s="245">
        <f t="shared" si="2"/>
        <v>19</v>
      </c>
      <c r="U45" s="228"/>
      <c r="V45" s="228"/>
      <c r="W45" s="228"/>
      <c r="X45" s="228"/>
      <c r="Y45" s="228"/>
      <c r="Z45" s="228"/>
      <c r="AA45" s="228"/>
      <c r="AB45" s="228"/>
      <c r="AC45" s="228"/>
      <c r="AD45" s="228"/>
      <c r="AE45" s="228"/>
      <c r="AF45" s="228"/>
      <c r="AG45" s="228"/>
      <c r="AH45" s="228"/>
      <c r="AI45" s="228"/>
      <c r="AJ45" s="228"/>
      <c r="AK45" s="228"/>
      <c r="AL45" s="228"/>
      <c r="AM45" s="228"/>
      <c r="AN45" s="228"/>
    </row>
    <row r="46" spans="2:40" s="221" customFormat="1" ht="17.25" customHeight="1">
      <c r="B46" s="235" t="s">
        <v>124</v>
      </c>
      <c r="C46" s="236">
        <v>59.72743432747383</v>
      </c>
      <c r="D46" s="237">
        <v>55.935534591194966</v>
      </c>
      <c r="E46" s="238">
        <v>63.55696705041683</v>
      </c>
      <c r="F46" s="239">
        <f t="shared" si="1"/>
        <v>16</v>
      </c>
      <c r="H46" s="235" t="s">
        <v>124</v>
      </c>
      <c r="I46" s="236">
        <v>19.652380011850681</v>
      </c>
      <c r="J46" s="237">
        <v>26.650943396226417</v>
      </c>
      <c r="K46" s="238">
        <v>12.58435887256848</v>
      </c>
      <c r="L46" s="239">
        <f t="shared" si="0"/>
        <v>17</v>
      </c>
      <c r="N46" s="235" t="s">
        <v>124</v>
      </c>
      <c r="O46" s="236">
        <v>77.185929648241199</v>
      </c>
      <c r="P46" s="238">
        <v>22.814070351758794</v>
      </c>
      <c r="Q46" s="239">
        <f t="shared" si="2"/>
        <v>32</v>
      </c>
      <c r="U46" s="228"/>
      <c r="V46" s="228"/>
      <c r="W46" s="228"/>
      <c r="X46" s="228"/>
      <c r="Y46" s="228"/>
      <c r="Z46" s="228"/>
      <c r="AA46" s="228"/>
      <c r="AB46" s="228"/>
      <c r="AC46" s="228"/>
      <c r="AD46" s="228"/>
      <c r="AE46" s="228"/>
      <c r="AF46" s="228"/>
      <c r="AG46" s="228"/>
      <c r="AH46" s="228"/>
      <c r="AI46" s="228"/>
      <c r="AJ46" s="228"/>
      <c r="AK46" s="228"/>
      <c r="AL46" s="228"/>
      <c r="AM46" s="228"/>
      <c r="AN46" s="228"/>
    </row>
    <row r="47" spans="2:40" s="221" customFormat="1" ht="17.25" customHeight="1">
      <c r="B47" s="235" t="s">
        <v>125</v>
      </c>
      <c r="C47" s="236">
        <v>58.514300847457626</v>
      </c>
      <c r="D47" s="237">
        <v>56.098219104155426</v>
      </c>
      <c r="E47" s="238">
        <v>60.842433697347893</v>
      </c>
      <c r="F47" s="239">
        <f t="shared" si="1"/>
        <v>18</v>
      </c>
      <c r="H47" s="235" t="s">
        <v>125</v>
      </c>
      <c r="I47" s="236">
        <v>15.373411016949152</v>
      </c>
      <c r="J47" s="237">
        <v>19.994603345925526</v>
      </c>
      <c r="K47" s="238">
        <v>10.9204368174727</v>
      </c>
      <c r="L47" s="239">
        <f t="shared" si="0"/>
        <v>34</v>
      </c>
      <c r="N47" s="235" t="s">
        <v>125</v>
      </c>
      <c r="O47" s="236">
        <v>84.582256675279936</v>
      </c>
      <c r="P47" s="238">
        <v>15.417743324720069</v>
      </c>
      <c r="Q47" s="239">
        <f t="shared" si="2"/>
        <v>17</v>
      </c>
      <c r="U47" s="228"/>
      <c r="V47" s="228"/>
      <c r="W47" s="228"/>
      <c r="X47" s="228"/>
      <c r="Y47" s="228"/>
      <c r="Z47" s="228"/>
      <c r="AA47" s="228"/>
      <c r="AB47" s="228"/>
      <c r="AC47" s="228"/>
      <c r="AD47" s="228"/>
      <c r="AE47" s="228"/>
      <c r="AF47" s="228"/>
      <c r="AG47" s="228"/>
      <c r="AH47" s="228"/>
      <c r="AI47" s="228"/>
      <c r="AJ47" s="228"/>
      <c r="AK47" s="228"/>
      <c r="AL47" s="228"/>
      <c r="AM47" s="228"/>
      <c r="AN47" s="228"/>
    </row>
    <row r="48" spans="2:40" s="221" customFormat="1" ht="17.25" customHeight="1">
      <c r="B48" s="235" t="s">
        <v>126</v>
      </c>
      <c r="C48" s="236">
        <v>57.703379891246399</v>
      </c>
      <c r="D48" s="237">
        <v>55.349322210636082</v>
      </c>
      <c r="E48" s="238">
        <v>60.165794066317623</v>
      </c>
      <c r="F48" s="239">
        <f t="shared" si="1"/>
        <v>22</v>
      </c>
      <c r="H48" s="235" t="s">
        <v>126</v>
      </c>
      <c r="I48" s="236">
        <v>19.021217613818106</v>
      </c>
      <c r="J48" s="237">
        <v>25.005213764337853</v>
      </c>
      <c r="K48" s="238">
        <v>12.761780104712042</v>
      </c>
      <c r="L48" s="239">
        <f t="shared" si="0"/>
        <v>18</v>
      </c>
      <c r="N48" s="235" t="s">
        <v>126</v>
      </c>
      <c r="O48" s="236">
        <v>78.36322869955157</v>
      </c>
      <c r="P48" s="238">
        <v>21.63677130044843</v>
      </c>
      <c r="Q48" s="239">
        <f t="shared" si="2"/>
        <v>30</v>
      </c>
      <c r="U48" s="228"/>
      <c r="V48" s="228"/>
      <c r="W48" s="228"/>
      <c r="X48" s="228"/>
      <c r="Y48" s="228"/>
      <c r="Z48" s="228"/>
      <c r="AA48" s="228"/>
      <c r="AB48" s="228"/>
      <c r="AC48" s="228"/>
      <c r="AD48" s="228"/>
      <c r="AE48" s="228"/>
      <c r="AF48" s="228"/>
      <c r="AG48" s="228"/>
      <c r="AH48" s="228"/>
      <c r="AI48" s="228"/>
      <c r="AJ48" s="228"/>
      <c r="AK48" s="228"/>
      <c r="AL48" s="228"/>
      <c r="AM48" s="228"/>
      <c r="AN48" s="228"/>
    </row>
    <row r="49" spans="2:40" s="221" customFormat="1" ht="17.25" customHeight="1">
      <c r="B49" s="235" t="s">
        <v>127</v>
      </c>
      <c r="C49" s="236">
        <v>57.761250953470636</v>
      </c>
      <c r="D49" s="237">
        <v>52.352277004140007</v>
      </c>
      <c r="E49" s="238">
        <v>63.316582914572862</v>
      </c>
      <c r="F49" s="239">
        <f t="shared" si="1"/>
        <v>21</v>
      </c>
      <c r="H49" s="235" t="s">
        <v>127</v>
      </c>
      <c r="I49" s="236">
        <v>15.179252479023646</v>
      </c>
      <c r="J49" s="237">
        <v>21.67858487015431</v>
      </c>
      <c r="K49" s="238">
        <v>8.504058755315036</v>
      </c>
      <c r="L49" s="239">
        <f t="shared" si="0"/>
        <v>36</v>
      </c>
      <c r="N49" s="235" t="s">
        <v>127</v>
      </c>
      <c r="O49" s="236">
        <v>68.718592964824126</v>
      </c>
      <c r="P49" s="238">
        <v>31.281407035175878</v>
      </c>
      <c r="Q49" s="239">
        <f t="shared" si="2"/>
        <v>40</v>
      </c>
      <c r="U49" s="228"/>
      <c r="V49" s="228"/>
      <c r="W49" s="228"/>
      <c r="X49" s="228"/>
      <c r="Y49" s="228"/>
      <c r="Z49" s="228"/>
      <c r="AA49" s="228"/>
      <c r="AB49" s="228"/>
      <c r="AC49" s="228"/>
      <c r="AD49" s="228"/>
      <c r="AE49" s="228"/>
      <c r="AF49" s="228"/>
      <c r="AG49" s="228"/>
      <c r="AH49" s="228"/>
      <c r="AI49" s="228"/>
      <c r="AJ49" s="228"/>
      <c r="AK49" s="228"/>
      <c r="AL49" s="228"/>
      <c r="AM49" s="228"/>
      <c r="AN49" s="228"/>
    </row>
    <row r="50" spans="2:40" s="221" customFormat="1" ht="17.25" customHeight="1">
      <c r="B50" s="235" t="s">
        <v>128</v>
      </c>
      <c r="C50" s="236">
        <v>58.775221053183955</v>
      </c>
      <c r="D50" s="237">
        <v>56.188144598395667</v>
      </c>
      <c r="E50" s="238">
        <v>61.401004493788001</v>
      </c>
      <c r="F50" s="239">
        <f t="shared" si="1"/>
        <v>17</v>
      </c>
      <c r="H50" s="235" t="s">
        <v>128</v>
      </c>
      <c r="I50" s="236">
        <v>15.485529871697322</v>
      </c>
      <c r="J50" s="237">
        <v>19.996874674445255</v>
      </c>
      <c r="K50" s="238">
        <v>10.906687813904309</v>
      </c>
      <c r="L50" s="239">
        <f t="shared" si="0"/>
        <v>33</v>
      </c>
      <c r="N50" s="235" t="s">
        <v>128</v>
      </c>
      <c r="O50" s="236">
        <v>81.29447644866147</v>
      </c>
      <c r="P50" s="238">
        <v>18.70552355133853</v>
      </c>
      <c r="Q50" s="239">
        <f t="shared" si="2"/>
        <v>23</v>
      </c>
      <c r="U50" s="228"/>
      <c r="V50" s="228"/>
      <c r="W50" s="228"/>
      <c r="X50" s="228"/>
      <c r="Y50" s="228"/>
      <c r="Z50" s="228"/>
      <c r="AA50" s="228"/>
      <c r="AB50" s="228"/>
      <c r="AC50" s="228"/>
      <c r="AD50" s="228"/>
      <c r="AE50" s="228"/>
      <c r="AF50" s="228"/>
      <c r="AG50" s="228"/>
      <c r="AH50" s="228"/>
      <c r="AI50" s="228"/>
      <c r="AJ50" s="228"/>
      <c r="AK50" s="228"/>
      <c r="AL50" s="228"/>
      <c r="AM50" s="228"/>
      <c r="AN50" s="228"/>
    </row>
    <row r="51" spans="2:40" s="221" customFormat="1" ht="17.25" customHeight="1">
      <c r="B51" s="247" t="s">
        <v>129</v>
      </c>
      <c r="C51" s="248">
        <v>48.414438111939205</v>
      </c>
      <c r="D51" s="249">
        <v>44.06392694063927</v>
      </c>
      <c r="E51" s="250">
        <v>52.97993411200958</v>
      </c>
      <c r="F51" s="251">
        <f t="shared" si="1"/>
        <v>44</v>
      </c>
      <c r="H51" s="247" t="s">
        <v>129</v>
      </c>
      <c r="I51" s="248">
        <v>27.59023819962005</v>
      </c>
      <c r="J51" s="249">
        <v>34.246575342465754</v>
      </c>
      <c r="K51" s="250">
        <v>20.604971548367775</v>
      </c>
      <c r="L51" s="251">
        <f t="shared" si="0"/>
        <v>2</v>
      </c>
      <c r="N51" s="247" t="s">
        <v>129</v>
      </c>
      <c r="O51" s="248">
        <v>65.942796610169495</v>
      </c>
      <c r="P51" s="250">
        <v>34.057203389830505</v>
      </c>
      <c r="Q51" s="251">
        <f t="shared" si="2"/>
        <v>43</v>
      </c>
      <c r="U51" s="228"/>
      <c r="V51" s="228"/>
      <c r="W51" s="228"/>
      <c r="X51" s="228"/>
      <c r="Y51" s="228"/>
      <c r="Z51" s="228"/>
      <c r="AA51" s="228"/>
      <c r="AB51" s="228"/>
      <c r="AC51" s="228"/>
      <c r="AD51" s="228"/>
      <c r="AE51" s="228"/>
      <c r="AF51" s="228"/>
      <c r="AG51" s="228"/>
      <c r="AH51" s="228"/>
      <c r="AI51" s="228"/>
      <c r="AJ51" s="228"/>
      <c r="AK51" s="228"/>
      <c r="AL51" s="228"/>
      <c r="AM51" s="228"/>
      <c r="AN51" s="228"/>
    </row>
    <row r="52" spans="2:40" s="221" customFormat="1" ht="17.25" customHeight="1">
      <c r="B52" s="235" t="s">
        <v>130</v>
      </c>
      <c r="C52" s="236">
        <v>49.775955763180477</v>
      </c>
      <c r="D52" s="237">
        <v>45.524296675191813</v>
      </c>
      <c r="E52" s="238">
        <v>54.416749750747755</v>
      </c>
      <c r="F52" s="239">
        <f t="shared" si="1"/>
        <v>41</v>
      </c>
      <c r="H52" s="235" t="s">
        <v>130</v>
      </c>
      <c r="I52" s="236">
        <v>25.626847173229098</v>
      </c>
      <c r="J52" s="237">
        <v>31.786627694556085</v>
      </c>
      <c r="K52" s="238">
        <v>18.903290129611168</v>
      </c>
      <c r="L52" s="239">
        <f t="shared" si="0"/>
        <v>4</v>
      </c>
      <c r="N52" s="235" t="s">
        <v>130</v>
      </c>
      <c r="O52" s="236">
        <v>68.526785714285722</v>
      </c>
      <c r="P52" s="238">
        <v>31.473214285714285</v>
      </c>
      <c r="Q52" s="239">
        <f t="shared" si="2"/>
        <v>41</v>
      </c>
      <c r="U52" s="228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28"/>
      <c r="AG52" s="228"/>
      <c r="AH52" s="228"/>
      <c r="AI52" s="228"/>
      <c r="AJ52" s="228"/>
      <c r="AK52" s="228"/>
      <c r="AL52" s="228"/>
      <c r="AM52" s="228"/>
      <c r="AN52" s="228"/>
    </row>
    <row r="53" spans="2:40" s="221" customFormat="1" ht="17.25" customHeight="1">
      <c r="B53" s="235" t="s">
        <v>131</v>
      </c>
      <c r="C53" s="236">
        <v>50.436534586971121</v>
      </c>
      <c r="D53" s="237">
        <v>46.036675539781129</v>
      </c>
      <c r="E53" s="238">
        <v>54.91790932369333</v>
      </c>
      <c r="F53" s="239">
        <f t="shared" si="1"/>
        <v>38</v>
      </c>
      <c r="H53" s="235" t="s">
        <v>131</v>
      </c>
      <c r="I53" s="236">
        <v>22.931124542944556</v>
      </c>
      <c r="J53" s="237">
        <v>29.399585921325052</v>
      </c>
      <c r="K53" s="238">
        <v>16.342822714264198</v>
      </c>
      <c r="L53" s="239">
        <f t="shared" si="0"/>
        <v>12</v>
      </c>
      <c r="N53" s="235" t="s">
        <v>131</v>
      </c>
      <c r="O53" s="236">
        <v>65.017897819720133</v>
      </c>
      <c r="P53" s="238">
        <v>34.98210218027986</v>
      </c>
      <c r="Q53" s="239">
        <f t="shared" si="2"/>
        <v>44</v>
      </c>
      <c r="U53" s="228"/>
      <c r="V53" s="228"/>
      <c r="W53" s="228"/>
      <c r="X53" s="228"/>
      <c r="Y53" s="228"/>
      <c r="Z53" s="228"/>
      <c r="AA53" s="228"/>
      <c r="AB53" s="228"/>
      <c r="AC53" s="228"/>
      <c r="AD53" s="228"/>
      <c r="AE53" s="228"/>
      <c r="AF53" s="228"/>
      <c r="AG53" s="228"/>
      <c r="AH53" s="228"/>
      <c r="AI53" s="228"/>
      <c r="AJ53" s="228"/>
      <c r="AK53" s="228"/>
      <c r="AL53" s="228"/>
      <c r="AM53" s="228"/>
      <c r="AN53" s="228"/>
    </row>
    <row r="54" spans="2:40" s="221" customFormat="1" ht="17.25" customHeight="1">
      <c r="B54" s="235" t="s">
        <v>132</v>
      </c>
      <c r="C54" s="236">
        <v>52.094655797101453</v>
      </c>
      <c r="D54" s="237">
        <v>48.120805369127517</v>
      </c>
      <c r="E54" s="238">
        <v>56.166895919303073</v>
      </c>
      <c r="F54" s="239">
        <f t="shared" si="1"/>
        <v>34</v>
      </c>
      <c r="H54" s="235" t="s">
        <v>132</v>
      </c>
      <c r="I54" s="236">
        <v>23.380887681159422</v>
      </c>
      <c r="J54" s="237">
        <v>29.932885906040269</v>
      </c>
      <c r="K54" s="238">
        <v>16.666666666666668</v>
      </c>
      <c r="L54" s="239">
        <f t="shared" si="0"/>
        <v>11</v>
      </c>
      <c r="N54" s="235" t="s">
        <v>132</v>
      </c>
      <c r="O54" s="236">
        <v>73.656174334140431</v>
      </c>
      <c r="P54" s="238">
        <v>26.343825665859566</v>
      </c>
      <c r="Q54" s="239">
        <f t="shared" si="2"/>
        <v>35</v>
      </c>
      <c r="U54" s="228"/>
      <c r="V54" s="228"/>
      <c r="W54" s="228"/>
      <c r="X54" s="228"/>
      <c r="Y54" s="228"/>
      <c r="Z54" s="228"/>
      <c r="AA54" s="228"/>
      <c r="AB54" s="228"/>
      <c r="AC54" s="228"/>
      <c r="AD54" s="228"/>
      <c r="AE54" s="228"/>
      <c r="AF54" s="228"/>
      <c r="AG54" s="228"/>
      <c r="AH54" s="228"/>
      <c r="AI54" s="228"/>
      <c r="AJ54" s="228"/>
      <c r="AK54" s="228"/>
      <c r="AL54" s="228"/>
      <c r="AM54" s="228"/>
      <c r="AN54" s="228"/>
    </row>
    <row r="55" spans="2:40" s="221" customFormat="1" ht="17.25" customHeight="1">
      <c r="B55" s="241" t="s">
        <v>133</v>
      </c>
      <c r="C55" s="242">
        <v>48.133394035966312</v>
      </c>
      <c r="D55" s="243">
        <v>44.711326575583961</v>
      </c>
      <c r="E55" s="244">
        <v>51.789077212806028</v>
      </c>
      <c r="F55" s="245">
        <f t="shared" si="1"/>
        <v>46</v>
      </c>
      <c r="H55" s="241" t="s">
        <v>133</v>
      </c>
      <c r="I55" s="242">
        <v>25.426815388117461</v>
      </c>
      <c r="J55" s="243">
        <v>31.489643014543852</v>
      </c>
      <c r="K55" s="244">
        <v>18.950094161958567</v>
      </c>
      <c r="L55" s="245">
        <f t="shared" si="0"/>
        <v>5</v>
      </c>
      <c r="N55" s="241" t="s">
        <v>133</v>
      </c>
      <c r="O55" s="242">
        <v>63.070725156669653</v>
      </c>
      <c r="P55" s="244">
        <v>36.929274843330347</v>
      </c>
      <c r="Q55" s="245">
        <f t="shared" si="2"/>
        <v>45</v>
      </c>
      <c r="U55" s="228"/>
      <c r="V55" s="228"/>
      <c r="W55" s="228"/>
      <c r="X55" s="228"/>
      <c r="Y55" s="228"/>
      <c r="Z55" s="228"/>
      <c r="AA55" s="228"/>
      <c r="AB55" s="228"/>
      <c r="AC55" s="228"/>
      <c r="AD55" s="228"/>
      <c r="AE55" s="228"/>
      <c r="AF55" s="228"/>
      <c r="AG55" s="228"/>
      <c r="AH55" s="228"/>
      <c r="AI55" s="228"/>
      <c r="AJ55" s="228"/>
      <c r="AK55" s="228"/>
      <c r="AL55" s="228"/>
      <c r="AM55" s="228"/>
      <c r="AN55" s="228"/>
    </row>
    <row r="56" spans="2:40" s="221" customFormat="1" ht="17.25" customHeight="1">
      <c r="B56" s="210" t="s">
        <v>134</v>
      </c>
      <c r="C56" s="236">
        <v>48.176642560393908</v>
      </c>
      <c r="D56" s="237">
        <v>42.762762762762762</v>
      </c>
      <c r="E56" s="238">
        <v>53.865572735878828</v>
      </c>
      <c r="F56" s="239">
        <f t="shared" si="1"/>
        <v>45</v>
      </c>
      <c r="H56" s="210" t="s">
        <v>134</v>
      </c>
      <c r="I56" s="236">
        <v>23.934451454069858</v>
      </c>
      <c r="J56" s="237">
        <v>30.09009009009009</v>
      </c>
      <c r="K56" s="238">
        <v>17.466077627011675</v>
      </c>
      <c r="L56" s="239">
        <f t="shared" si="0"/>
        <v>8</v>
      </c>
      <c r="N56" s="210" t="s">
        <v>134</v>
      </c>
      <c r="O56" s="236">
        <v>62.166505946640953</v>
      </c>
      <c r="P56" s="238">
        <v>37.833494053359047</v>
      </c>
      <c r="Q56" s="239">
        <f t="shared" si="2"/>
        <v>46</v>
      </c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  <c r="AE56" s="228"/>
      <c r="AF56" s="228"/>
      <c r="AG56" s="228"/>
      <c r="AH56" s="228"/>
      <c r="AI56" s="228"/>
      <c r="AJ56" s="228"/>
      <c r="AK56" s="228"/>
      <c r="AL56" s="228"/>
      <c r="AM56" s="228"/>
      <c r="AN56" s="228"/>
    </row>
    <row r="57" spans="2:40" s="221" customFormat="1" ht="17.25" customHeight="1">
      <c r="B57" s="252" t="s">
        <v>135</v>
      </c>
      <c r="C57" s="253">
        <v>46.720933804331132</v>
      </c>
      <c r="D57" s="254">
        <v>44.215626892792244</v>
      </c>
      <c r="E57" s="255">
        <v>49.298846992832658</v>
      </c>
      <c r="F57" s="256">
        <f t="shared" si="1"/>
        <v>47</v>
      </c>
      <c r="H57" s="252" t="s">
        <v>135</v>
      </c>
      <c r="I57" s="253">
        <v>13.561664874827215</v>
      </c>
      <c r="J57" s="254">
        <v>17.82253179890975</v>
      </c>
      <c r="K57" s="255">
        <v>9.1773138049236529</v>
      </c>
      <c r="L57" s="256">
        <f t="shared" si="0"/>
        <v>38</v>
      </c>
      <c r="N57" s="252" t="s">
        <v>135</v>
      </c>
      <c r="O57" s="253">
        <v>70.838052095130237</v>
      </c>
      <c r="P57" s="255">
        <v>29.161947904869763</v>
      </c>
      <c r="Q57" s="256">
        <f t="shared" si="2"/>
        <v>38</v>
      </c>
      <c r="U57" s="228"/>
      <c r="V57" s="228"/>
      <c r="W57" s="228"/>
      <c r="X57" s="228"/>
      <c r="Y57" s="228"/>
      <c r="Z57" s="228"/>
      <c r="AA57" s="228"/>
      <c r="AB57" s="228"/>
      <c r="AC57" s="228"/>
      <c r="AD57" s="228"/>
      <c r="AE57" s="228"/>
      <c r="AF57" s="228"/>
      <c r="AG57" s="228"/>
      <c r="AH57" s="228"/>
      <c r="AI57" s="228"/>
      <c r="AJ57" s="228"/>
      <c r="AK57" s="228"/>
      <c r="AL57" s="228"/>
      <c r="AM57" s="228"/>
      <c r="AN57" s="228"/>
    </row>
    <row r="58" spans="2:40" s="71" customFormat="1" ht="18.75" customHeight="1">
      <c r="B58" s="71" t="s">
        <v>178</v>
      </c>
    </row>
  </sheetData>
  <mergeCells count="6">
    <mergeCell ref="O6:P6"/>
    <mergeCell ref="B6:B7"/>
    <mergeCell ref="C6:E6"/>
    <mergeCell ref="H6:H7"/>
    <mergeCell ref="I6:K6"/>
    <mergeCell ref="N6:N7"/>
  </mergeCells>
  <phoneticPr fontId="2"/>
  <pageMargins left="0.70866141732283472" right="0.15748031496062992" top="0.59055118110236227" bottom="0.41" header="0.51181102362204722" footer="0.32"/>
  <pageSetup paperSize="9" scale="87" orientation="portrait" r:id="rId1"/>
  <headerFooter alignWithMargins="0">
    <oddHeader xml:space="preserve">&amp;L
</oddHeader>
    <oddFooter>&amp;C&amp;"ＦＡ ゴシック,標準"&amp;12- 5 -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参考表１　在学者数の推移</vt:lpstr>
      <vt:lpstr>参考表２　進学率の推移</vt:lpstr>
      <vt:lpstr>参考表３　就職者県内・県外（高）</vt:lpstr>
      <vt:lpstr>参考表４・５　全国（卒後・中）</vt:lpstr>
      <vt:lpstr>参考表６-8　全国（卒後・高）</vt:lpstr>
      <vt:lpstr>'参考表１　在学者数の推移'!Print_Area</vt:lpstr>
      <vt:lpstr>'参考表２　進学率の推移'!Print_Area</vt:lpstr>
      <vt:lpstr>'参考表３　就職者県内・県外（高）'!Print_Area</vt:lpstr>
      <vt:lpstr>'参考表４・５　全国（卒後・中）'!Print_Area</vt:lpstr>
      <vt:lpstr>'参考表６-8　全国（卒後・高）'!Print_Area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2024-12-17T07:00:48Z</cp:lastPrinted>
  <dcterms:created xsi:type="dcterms:W3CDTF">2004-02-02T02:07:33Z</dcterms:created>
  <dcterms:modified xsi:type="dcterms:W3CDTF">2024-12-17T07:00:52Z</dcterms:modified>
</cp:coreProperties>
</file>